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990" windowHeight="11745" tabRatio="728" activeTab="1"/>
  </bookViews>
  <sheets>
    <sheet name="地市透视表" sheetId="5" r:id="rId1"/>
    <sheet name="汇总" sheetId="2" r:id="rId2"/>
    <sheet name="湖州" sheetId="17" r:id="rId3"/>
    <sheet name="衢州" sheetId="21" r:id="rId4"/>
  </sheets>
  <definedNames>
    <definedName name="_xlnm._FilterDatabase" localSheetId="2" hidden="1">湖州!$A$1:$S$156</definedName>
    <definedName name="_xlnm._FilterDatabase" localSheetId="1" hidden="1">汇总!$A$1:$L$15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<sst xmlns="http://schemas.openxmlformats.org/spreadsheetml/2006/main" count="1119" uniqueCount="479">
  <si>
    <t>地市</t>
  </si>
  <si>
    <t>资产条数</t>
  </si>
  <si>
    <t>资产原值（元）</t>
  </si>
  <si>
    <t>资产净值（元）</t>
  </si>
  <si>
    <t>净值/原值</t>
  </si>
  <si>
    <t>评估价（元）</t>
  </si>
  <si>
    <t>湖州</t>
  </si>
  <si>
    <t>衢州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</si>
  <si>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</si>
  <si>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</si>
  <si>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</si>
  <si>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</si>
  <si>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</si>
  <si>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</si>
  <si>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</si>
  <si>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</si>
  <si>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</si>
  <si>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</si>
  <si>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</si>
  <si>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第三十四批</t>
  </si>
  <si>
    <t>3匹室内外成套</t>
  </si>
  <si>
    <t>个</t>
  </si>
  <si>
    <t>其中20个无冷凝管，1个无压缩机，2个有冷凝管</t>
  </si>
  <si>
    <t>动环监控</t>
  </si>
  <si>
    <t>机柜空调</t>
  </si>
  <si>
    <t>10020元/吨</t>
  </si>
  <si>
    <t>嵌入式开关电源</t>
  </si>
  <si>
    <t>其他各类铁质为主的报废物资</t>
  </si>
  <si>
    <t>2270元/吨</t>
  </si>
  <si>
    <t>组合开关电源柜</t>
  </si>
  <si>
    <t>997×完整度+198</t>
  </si>
  <si>
    <t>2P壁挂空调</t>
  </si>
  <si>
    <t>2P及2P以下成套空调</t>
  </si>
  <si>
    <t>套</t>
  </si>
  <si>
    <t>/</t>
  </si>
  <si>
    <t>铜管</t>
  </si>
  <si>
    <t>3P壁挂空调</t>
  </si>
  <si>
    <t>3P柜式空调</t>
  </si>
  <si>
    <t>RRU安装架</t>
  </si>
  <si>
    <t>标签标牌</t>
  </si>
  <si>
    <t>PVC塑料</t>
  </si>
  <si>
    <t>1840元/吨</t>
  </si>
  <si>
    <t>电表箱</t>
  </si>
  <si>
    <t>配电箱类</t>
  </si>
  <si>
    <t>电池合路器</t>
  </si>
  <si>
    <t>电力电缆（铝）</t>
  </si>
  <si>
    <t>铝缆类</t>
  </si>
  <si>
    <t>米</t>
  </si>
  <si>
    <t>17090元/吨×出铝率</t>
  </si>
  <si>
    <t>电力电缆（铜）</t>
  </si>
  <si>
    <t>铜缆类</t>
  </si>
  <si>
    <t>根</t>
  </si>
  <si>
    <t>70510元/吨×出铜率</t>
  </si>
  <si>
    <t>霍尔传感器</t>
  </si>
  <si>
    <t>空调控制器</t>
  </si>
  <si>
    <t>门禁配套物资电源转换模块</t>
  </si>
  <si>
    <t>门锁</t>
  </si>
  <si>
    <t>模块</t>
  </si>
  <si>
    <t>铜制品</t>
  </si>
  <si>
    <t>网络机架</t>
  </si>
  <si>
    <t>一体化机柜</t>
  </si>
  <si>
    <t>一体化机柜（风扇型）</t>
  </si>
  <si>
    <t>油机切换箱</t>
  </si>
  <si>
    <t>组合式开关电源</t>
  </si>
  <si>
    <t>序号</t>
  </si>
  <si>
    <t>报废批复文号</t>
  </si>
  <si>
    <t>资产编号</t>
  </si>
  <si>
    <t>资产名称</t>
  </si>
  <si>
    <t>资产类别名称</t>
  </si>
  <si>
    <t>资产原值
（元，不含税</t>
  </si>
  <si>
    <t>资产净值
（元，不含税</t>
  </si>
  <si>
    <t>累计折旧</t>
  </si>
  <si>
    <t>计量单位
（个/吨/米等</t>
  </si>
  <si>
    <t>规格</t>
  </si>
  <si>
    <t>规格型号</t>
  </si>
  <si>
    <t>生产厂家</t>
  </si>
  <si>
    <t>站点名称</t>
  </si>
  <si>
    <t>站点编码</t>
  </si>
  <si>
    <t>启用日期</t>
  </si>
  <si>
    <t>备注</t>
  </si>
  <si>
    <t>实物位置</t>
  </si>
  <si>
    <t>批号</t>
  </si>
  <si>
    <t>是否处置</t>
  </si>
  <si>
    <t>处置方式</t>
  </si>
  <si>
    <t>湖州铁塔党委会纪要〔2024〕第 23 期</t>
  </si>
  <si>
    <t>330500306395</t>
  </si>
  <si>
    <t>普通空调柜式</t>
  </si>
  <si>
    <t>台</t>
  </si>
  <si>
    <t>3P</t>
  </si>
  <si>
    <t>3P专用空调三相专用空调</t>
  </si>
  <si>
    <t>德清新市蔡介</t>
  </si>
  <si>
    <t>330521908000000743</t>
  </si>
  <si>
    <t>2016/12/21</t>
  </si>
  <si>
    <t>无压缩机</t>
  </si>
  <si>
    <t>中通仓库</t>
  </si>
  <si>
    <t>3P普通空调柜式*3P*备注：有铜管*德清洛舍砂村基站*330521908000000367**330500306395**废旧</t>
  </si>
  <si>
    <t>未处置</t>
  </si>
  <si>
    <t>330500325939</t>
  </si>
  <si>
    <t>动力及环境监控单元</t>
  </si>
  <si>
    <t>主设备室内型成套设备基本配置模型</t>
  </si>
  <si>
    <t>吴兴八里店罗田圩</t>
  </si>
  <si>
    <t>33050201000208</t>
  </si>
  <si>
    <t>2019/1/9</t>
  </si>
  <si>
    <t>无*主设备室内型成套设备基本配置模型**吴兴八里店罗田圩*33050201000208**330500325939**废旧</t>
  </si>
  <si>
    <t>330500350832</t>
  </si>
  <si>
    <t>吴兴戴山家园二期NR</t>
  </si>
  <si>
    <t>330502500000002118</t>
  </si>
  <si>
    <t>2021/1/31</t>
  </si>
  <si>
    <t>无*主设备室内型成套设备基本配置模型**吴兴戴山家园二期NR*330502500000002118**330500350832**废旧</t>
  </si>
  <si>
    <t>总经理办公会纪要〔2024〕第 39 期</t>
  </si>
  <si>
    <t>330500311742</t>
  </si>
  <si>
    <t>吴兴太湖渔人码头东（新建）</t>
  </si>
  <si>
    <t>330502500000000279</t>
  </si>
  <si>
    <t>2017/5/31</t>
  </si>
  <si>
    <t>无*主设备室内型成套设备基本配置模型**吴兴太湖渔人码头东新建*330502500000000279**330500311742**废旧</t>
  </si>
  <si>
    <t>330500325394</t>
  </si>
  <si>
    <t>西南村</t>
  </si>
  <si>
    <t>330522908000000016</t>
  </si>
  <si>
    <t>2018/12/24</t>
  </si>
  <si>
    <t>无*主设备室内型成套设备基本配置模型**西南村*330522908000000016**330500325394**废旧</t>
  </si>
  <si>
    <t>330500312343</t>
  </si>
  <si>
    <t>架</t>
  </si>
  <si>
    <t>吴兴港湖大桥</t>
  </si>
  <si>
    <t>330502500000000303</t>
  </si>
  <si>
    <t>2017/6/23</t>
  </si>
  <si>
    <t>无*嵌入式开关电源**吴兴港湖大桥*330502500000000303**330500312343**废旧</t>
  </si>
  <si>
    <t>330500311162</t>
  </si>
  <si>
    <t>嵌入式开关电源32A/3Px1（室外标准机柜用）</t>
  </si>
  <si>
    <t>吴兴埭溪官泽新村南</t>
  </si>
  <si>
    <t>330502500000000248</t>
  </si>
  <si>
    <t>2017/5/27</t>
  </si>
  <si>
    <t>无*嵌入式开关电源32A/3Px1（室外标准机柜用）**吴兴埭溪官泽新村南*330502500000000248**330500311162**废旧</t>
  </si>
  <si>
    <t>330500122696</t>
  </si>
  <si>
    <t>组合式48V-150A(30A模块)-60A</t>
  </si>
  <si>
    <t>湖州南浔石淙汇头基站</t>
  </si>
  <si>
    <t>330503908000000005</t>
  </si>
  <si>
    <t>2015/10/31</t>
  </si>
  <si>
    <t>无*组合式48V-150A(30A模块)-60A**湖州南浔石淙汇头基站*330503908000000005**330500122696**废旧</t>
  </si>
  <si>
    <t>330500122543</t>
  </si>
  <si>
    <t>48V-500A(模块50A)-150</t>
  </si>
  <si>
    <t>长兴吴山韦山</t>
  </si>
  <si>
    <t>330522908000000296</t>
  </si>
  <si>
    <t>无*组合式48V-500A(模块50A)-150**长兴吴山韦山*330522908000000296**330500122543**废旧</t>
  </si>
  <si>
    <t>330500111111</t>
  </si>
  <si>
    <t>德清洛舍镇洛舍村委</t>
  </si>
  <si>
    <t>330521908000000625</t>
  </si>
  <si>
    <t>无*组合式48V-500A(模块50A)-150**德清洛舍镇洛舍村委*330521908000000625**330500111111**废旧</t>
  </si>
  <si>
    <t>330500120228</t>
  </si>
  <si>
    <t>湖州吴兴道场乡方路茶厂基站</t>
  </si>
  <si>
    <t>330502908000001092</t>
  </si>
  <si>
    <t>无*组合式48V-500A(模块50A)-150**湖州吴兴道场乡方路茶厂基站*330502908000001092**330500120228**废旧</t>
  </si>
  <si>
    <t>330500125174</t>
  </si>
  <si>
    <t>48V-600A(50A模块)-150</t>
  </si>
  <si>
    <t>长兴夹浦父子岭基站</t>
  </si>
  <si>
    <t>330522908000000570</t>
  </si>
  <si>
    <t>无*组合式48V-600A(50A模块)-150**长兴夹浦父子岭基站*330522908000000570**330500125174**废旧</t>
  </si>
  <si>
    <t>330500106335</t>
  </si>
  <si>
    <t>48V-600A(50A模块)-250</t>
  </si>
  <si>
    <t>湖州吴兴白雀河滨仁方村基站</t>
  </si>
  <si>
    <t>330502908000001146</t>
  </si>
  <si>
    <t>无*组合式48V-600A(50A模块)-250**湖州吴兴白雀河滨仁方村基站*330502908000001146**330500106335**废旧</t>
  </si>
  <si>
    <t>330500105446</t>
  </si>
  <si>
    <t>湖州金湖人家53幢C网X01</t>
  </si>
  <si>
    <t>330502908000000023</t>
  </si>
  <si>
    <t>无*组合式ZXDU58*注：实收嵌入式*湖州金湖人家53幢C网X01*330502908000000023**330500105446**废旧</t>
  </si>
  <si>
    <t>330500308195</t>
  </si>
  <si>
    <t>组合式ZXDU68</t>
  </si>
  <si>
    <t>南浔双林石蜡厂</t>
  </si>
  <si>
    <t>330503908000000423</t>
  </si>
  <si>
    <t>2016/3/31</t>
  </si>
  <si>
    <t>无*组合式ZXDU68**南浔双林石蜡厂*330503908000000423**330500308195**废旧</t>
  </si>
  <si>
    <t>330500123013</t>
  </si>
  <si>
    <t>KFR-50G-M</t>
  </si>
  <si>
    <t>德清对河口银子山</t>
  </si>
  <si>
    <t>330521908000000729</t>
  </si>
  <si>
    <t>有铜管</t>
  </si>
  <si>
    <t>无*3P单冷**德清对河口银子山*330521908000000729**330500123013**废旧</t>
  </si>
  <si>
    <t>330500314079</t>
  </si>
  <si>
    <t>3P单冷三相整机</t>
  </si>
  <si>
    <t>德清新市环城西路基站</t>
  </si>
  <si>
    <t>330521908000000431</t>
  </si>
  <si>
    <t>2017/8/25</t>
  </si>
  <si>
    <t>无*3P单冷三相整机**德清新市环城西路基站*330521908000000431**330500314079**废旧</t>
  </si>
  <si>
    <t>330500314304</t>
  </si>
  <si>
    <t>后东</t>
  </si>
  <si>
    <t>330502908000000410</t>
  </si>
  <si>
    <t>2017/9/6</t>
  </si>
  <si>
    <t>无*3P单冷三相整机**后东*330502908000000410**330500314304**废旧</t>
  </si>
  <si>
    <t>330500111661</t>
  </si>
  <si>
    <t>基站专用柜式分体12KW单冷三</t>
  </si>
  <si>
    <t>湖州南浔菱湖朱群基站</t>
  </si>
  <si>
    <t>330503908000000203</t>
  </si>
  <si>
    <t>无*3P单冷三相整机**湖州南浔菱湖朱群基站*330503908000000203**330500111661**废旧</t>
  </si>
  <si>
    <t>330500129378</t>
  </si>
  <si>
    <t>KF-50G-KF-75W</t>
  </si>
  <si>
    <t>三川桥</t>
  </si>
  <si>
    <t>330503908000000543</t>
  </si>
  <si>
    <t>无*3P单冷三相整机**三川桥*330503908000000543**330500129378**废旧</t>
  </si>
  <si>
    <t>330500111904</t>
  </si>
  <si>
    <t>三菱3P柜机</t>
  </si>
  <si>
    <t>平乐</t>
  </si>
  <si>
    <t>330503908000000657</t>
  </si>
  <si>
    <t>无*3P专用空调三相专用空调**平乐*330503908000000657**330500111904**废旧</t>
  </si>
  <si>
    <t>330500331762</t>
  </si>
  <si>
    <t>2P单冷单相整机</t>
  </si>
  <si>
    <t>吴兴埭溪大王山</t>
  </si>
  <si>
    <t>330502908000000439</t>
  </si>
  <si>
    <t>2019/5/9</t>
  </si>
  <si>
    <t>无*3匹空调**吴兴埭溪大王山*330502908000000439**330500331762**废旧</t>
  </si>
  <si>
    <t>330500123093</t>
  </si>
  <si>
    <t>KF-75LW-SUTK-N2</t>
  </si>
  <si>
    <t>湖州东林东华村</t>
  </si>
  <si>
    <t>330502908000000094</t>
  </si>
  <si>
    <t>无*KF-75LW-SUTK-N2**湖州东林东华村*330502908000000094**330500123093**废旧</t>
  </si>
  <si>
    <t>330500112724</t>
  </si>
  <si>
    <t>KFR-50L-KFR-50W</t>
  </si>
  <si>
    <t>湖州市德清县乾元镇斗南高铁直放站</t>
  </si>
  <si>
    <t>330521908000000293</t>
  </si>
  <si>
    <t>无*KFR-50L-KFR-50W**湖州市德清县乾元镇斗南高铁直放站*330521908000000293**330500112724**废旧</t>
  </si>
  <si>
    <t>330500112529</t>
  </si>
  <si>
    <t>KFR-75L-KFR-75W</t>
  </si>
  <si>
    <t>吴兴白雀建国村-2</t>
  </si>
  <si>
    <t>330502908000000429</t>
  </si>
  <si>
    <t>无*KFR-75L-KFR-75W**吴兴白雀建国村-2*330502908000000429**330500112529**废旧</t>
  </si>
  <si>
    <t>330500123675</t>
  </si>
  <si>
    <t>五四湖塘里</t>
  </si>
  <si>
    <t>330521908000000619</t>
  </si>
  <si>
    <t>无*KFR-75L-KFR-75W**五四湖塘里*330521908000000619**330500123675**废旧</t>
  </si>
  <si>
    <t>330500123229</t>
  </si>
  <si>
    <t>PS-3JAK-SY(LF72W-L(S)A)三菱单冷3P柜机</t>
  </si>
  <si>
    <t>安吉良朋</t>
  </si>
  <si>
    <t>330523908000000957</t>
  </si>
  <si>
    <t>无*PS-3JAK-SY(LF72W-L(S)A)三菱单冷3P柜机**安吉良朋*330523908000000957**330500123229**废旧</t>
  </si>
  <si>
    <t>330500300334</t>
  </si>
  <si>
    <t>PSH-5JH-S</t>
  </si>
  <si>
    <t>吴兴环渚秦山圩</t>
  </si>
  <si>
    <t>330502908000000320</t>
  </si>
  <si>
    <t>无*PSH-5JH-S**吴兴环渚秦山圩*330502908000000320**330500300334**废旧</t>
  </si>
  <si>
    <t>330500123818</t>
  </si>
  <si>
    <t>机房专用空调80KW风冷下送风</t>
  </si>
  <si>
    <t>无*机房专用空调80KW风冷下送风**湖州吴兴龙泉街道职院基站*330502908000000700**330500123818**废旧</t>
  </si>
  <si>
    <t>330500112293</t>
  </si>
  <si>
    <t>基站专用柜式分体12KW单冷三相空调</t>
  </si>
  <si>
    <t>湖州南浔梅口村基站</t>
  </si>
  <si>
    <t>330503908000000226</t>
  </si>
  <si>
    <t>无*基站专用柜式分体12KW单冷三相空调**湖州南浔梅口村基站*330503908000000226**330500112293**废旧</t>
  </si>
  <si>
    <t>330500300725</t>
  </si>
  <si>
    <t>3P单冷</t>
  </si>
  <si>
    <t>德清禹越三来村</t>
  </si>
  <si>
    <t>330521010000000206</t>
  </si>
  <si>
    <t>无*基站专用柜式分体7KW单冷三相**德清禹越三来村*330521010000000206**330500300725**废旧</t>
  </si>
  <si>
    <t>330500123073</t>
  </si>
  <si>
    <t>基站专用柜式分体7KW单冷三相</t>
  </si>
  <si>
    <t>湖州吴兴埭溪上方基站</t>
  </si>
  <si>
    <t>330502908000001052</t>
  </si>
  <si>
    <t>无*基站专用柜式分体7KW单冷三相**湖州吴兴埭溪上方基站*330502908000001052**330500123073**废旧</t>
  </si>
  <si>
    <t>330500124021</t>
  </si>
  <si>
    <t>基站专用柜式分体7KW单冷三相空调</t>
  </si>
  <si>
    <t>湖州市南浔区双林莫蓉鱼船墩村基站</t>
  </si>
  <si>
    <t>330503908000000015</t>
  </si>
  <si>
    <t>无*基站专用柜式分体7KW单冷三相空调**湖州市南浔区双林莫蓉鱼船墩村基站*330503908000000015**330500124021**废旧</t>
  </si>
  <si>
    <t>330500124396</t>
  </si>
  <si>
    <t>湖州吴兴龙泉街道职院基站</t>
  </si>
  <si>
    <t>330502908000000700</t>
  </si>
  <si>
    <t>无*基站专用柜式分体7KW单冷三相空调**湖州吴兴白雀河滨仁方村基站*330502908000001146**330500124396**废旧</t>
  </si>
  <si>
    <t>330500106675</t>
  </si>
  <si>
    <t>湖州吴兴织里南太湖宾馆基站</t>
  </si>
  <si>
    <t>330502908000000888</t>
  </si>
  <si>
    <t>无*基站专用柜式分体7KW单冷三相空调**湖州吴兴织里南太湖宾馆基站*330502908000000888**330500106675**废旧</t>
  </si>
  <si>
    <t>330500306858</t>
  </si>
  <si>
    <t>区委北大院</t>
  </si>
  <si>
    <t>330503908000000474</t>
  </si>
  <si>
    <t>2016/12/26</t>
  </si>
  <si>
    <t>无*基站专用柜式分体7KW单冷三相空调**区委北大院*330503908000000474**330500306858**废旧</t>
  </si>
  <si>
    <t>无资产卡片</t>
  </si>
  <si>
    <t>1.5P</t>
  </si>
  <si>
    <t>湖州铁塔仓库</t>
  </si>
  <si>
    <t>无*机柜空调*1.5P*湖州铁塔仓库*无**无资产卡片**废旧</t>
  </si>
  <si>
    <t>运行维护部：</t>
  </si>
  <si>
    <t>综合部：</t>
  </si>
  <si>
    <t>资产原值
（元，不含税）</t>
  </si>
  <si>
    <t>资产净值
（元，不含税）</t>
  </si>
  <si>
    <t>计量单位
（个/吨/米等）</t>
  </si>
  <si>
    <t>单节电池电压（2V/12V）</t>
  </si>
  <si>
    <t>实物备注</t>
  </si>
  <si>
    <t>衢州铁塔〔2024〕71 号</t>
  </si>
  <si>
    <t>330800310334</t>
  </si>
  <si>
    <t>凤林大悲山</t>
  </si>
  <si>
    <t>330881908000001128</t>
  </si>
  <si>
    <t>330800316024</t>
  </si>
  <si>
    <t>ZXM10/EISU</t>
  </si>
  <si>
    <t>江山金家</t>
  </si>
  <si>
    <t>330881500000000006</t>
  </si>
  <si>
    <t>FSU</t>
  </si>
  <si>
    <t>330800117585</t>
  </si>
  <si>
    <t>1KV以下电力电缆</t>
  </si>
  <si>
    <t>3×16+1×10</t>
  </si>
  <si>
    <t>江山梅苑宾馆</t>
  </si>
  <si>
    <t>330881908000000851</t>
  </si>
  <si>
    <t>电力电缆</t>
  </si>
  <si>
    <t>330800105161</t>
  </si>
  <si>
    <t>齐溪上村C网基站X01-齐溪上村C网基站直流供电系统-组合开关电源</t>
  </si>
  <si>
    <t>MCS-3000D</t>
  </si>
  <si>
    <t>开化齐溪上村</t>
  </si>
  <si>
    <t>330824908000000155</t>
  </si>
  <si>
    <t>330800336329</t>
  </si>
  <si>
    <t>衢州花园岗村</t>
  </si>
  <si>
    <t>330802908000000308</t>
  </si>
  <si>
    <t>330800340502</t>
  </si>
  <si>
    <t>衢州白云小区</t>
  </si>
  <si>
    <t>330802908000000511</t>
  </si>
  <si>
    <t>330800337265</t>
  </si>
  <si>
    <t>电池合路器三端口电池合路器不带分客户组放电功能</t>
  </si>
  <si>
    <t>衢州将军叶高铁</t>
  </si>
  <si>
    <t>330802500000000146</t>
  </si>
  <si>
    <t>合路器</t>
  </si>
  <si>
    <t>衢州铁塔〔2024〕72号</t>
  </si>
  <si>
    <t>330800003581</t>
  </si>
  <si>
    <t>空调</t>
  </si>
  <si>
    <t>3P柜机</t>
  </si>
  <si>
    <t>龙游詹家村南</t>
  </si>
  <si>
    <t>33082500000027</t>
  </si>
  <si>
    <t>330800003582</t>
  </si>
  <si>
    <t>组合式开关电源架</t>
  </si>
  <si>
    <t>机架600A, 48V组合开关电源架（单路输入）</t>
  </si>
  <si>
    <t>330800329173</t>
  </si>
  <si>
    <t>机房配套扩容资产</t>
  </si>
  <si>
    <t>RRU安装架室内RRU安装架</t>
  </si>
  <si>
    <t>330800331336</t>
  </si>
  <si>
    <t>监控传感器智能门禁配套物资电源转换模块</t>
  </si>
  <si>
    <t>电源转换模块</t>
  </si>
  <si>
    <t>330800339952</t>
  </si>
  <si>
    <t>普通空调基站智能空调控制器</t>
  </si>
  <si>
    <t>330800128670</t>
  </si>
  <si>
    <t>塔石罗山C网基站X01-直流供电系统-组合开关电源屏</t>
  </si>
  <si>
    <t>ZXDU68S601</t>
  </si>
  <si>
    <t>龙游塔石罗山</t>
  </si>
  <si>
    <t>330825908000000011</t>
  </si>
  <si>
    <t>330800106533</t>
  </si>
  <si>
    <t>专用空调</t>
  </si>
  <si>
    <t>KFRD-72LW-JHS(2)</t>
  </si>
  <si>
    <t>江山杭长石灰坞</t>
  </si>
  <si>
    <t>330881908000000136</t>
  </si>
  <si>
    <t>330800316725</t>
  </si>
  <si>
    <t>江山林政-2</t>
  </si>
  <si>
    <t>330881908000001090</t>
  </si>
  <si>
    <t>330800316870</t>
  </si>
  <si>
    <t>江山长塘垄</t>
  </si>
  <si>
    <t>330881908000000534</t>
  </si>
  <si>
    <t>330800305619</t>
  </si>
  <si>
    <t>(省邮电工程)-油机切换箱-油机切换箱</t>
  </si>
  <si>
    <t>端子排：100A/4P</t>
  </si>
  <si>
    <t>江山贺村科达家居</t>
  </si>
  <si>
    <t>330881500000000018</t>
  </si>
  <si>
    <t>330800309750</t>
  </si>
  <si>
    <t>户外一体化电源</t>
  </si>
  <si>
    <t>—48V/200A(32A/3P*2预留4套BBU安装空间自然风冷)</t>
  </si>
  <si>
    <t>330800309751_1</t>
  </si>
  <si>
    <t>二组200Ah电池空间</t>
  </si>
  <si>
    <t>330800309751_2</t>
  </si>
  <si>
    <t>330800314639</t>
  </si>
  <si>
    <t>330800321701</t>
  </si>
  <si>
    <t>330800337950</t>
  </si>
  <si>
    <t>开化读经畈</t>
  </si>
  <si>
    <t>330824908000000618</t>
  </si>
  <si>
    <t>330800128559</t>
  </si>
  <si>
    <t>杨林镇C网基站X01-直流供电系统-组合开关电源屏</t>
  </si>
  <si>
    <t>开化杨林镇</t>
  </si>
  <si>
    <t>330824908000000162</t>
  </si>
  <si>
    <t>330800327934</t>
  </si>
  <si>
    <t>开化大头岭</t>
  </si>
  <si>
    <t>330824908000000615</t>
  </si>
  <si>
    <t>330800119982</t>
  </si>
  <si>
    <t>开关电源</t>
  </si>
  <si>
    <t>48V-120A(30A模块)-60</t>
  </si>
  <si>
    <t>开化伏坞</t>
  </si>
  <si>
    <t>330824908001900350</t>
  </si>
  <si>
    <t>330800326275</t>
  </si>
  <si>
    <t>主设备室内型成套设备双柜配置模型</t>
  </si>
  <si>
    <t>开化白鹤山一号隧道西口</t>
  </si>
  <si>
    <t>330824500000000145</t>
  </si>
  <si>
    <t>330800314722</t>
  </si>
  <si>
    <t>开化坝头南</t>
  </si>
  <si>
    <t>33082401000078</t>
  </si>
  <si>
    <t>330800107565</t>
  </si>
  <si>
    <t>48V-600A(50A模块)-200</t>
  </si>
  <si>
    <t>常山枧头村</t>
  </si>
  <si>
    <t>330822908000000232</t>
  </si>
  <si>
    <t>330800319975</t>
  </si>
  <si>
    <t>常山黄泥潭</t>
  </si>
  <si>
    <t>330822908000000233</t>
  </si>
  <si>
    <t>330800311267</t>
  </si>
  <si>
    <t>常山青石山头</t>
  </si>
  <si>
    <t>330822908000000464</t>
  </si>
  <si>
    <t>330800308621</t>
  </si>
  <si>
    <t>普通空调壁挂</t>
  </si>
  <si>
    <t>常山招贤鲁士-2</t>
  </si>
  <si>
    <t>330822908000000380</t>
  </si>
  <si>
    <t>2P</t>
  </si>
  <si>
    <t>330800111909</t>
  </si>
  <si>
    <t>招贤镇C网基站分体空调系统-室内机</t>
  </si>
  <si>
    <t>KF-75LW-STK-N3</t>
  </si>
  <si>
    <t>常山招贤镇-2</t>
  </si>
  <si>
    <t>330822908000000632</t>
  </si>
  <si>
    <t>330800106719</t>
  </si>
  <si>
    <t>SPW-V253DHL5</t>
  </si>
  <si>
    <t>常山中峰</t>
  </si>
  <si>
    <t>330822908000000198</t>
  </si>
  <si>
    <t>330800101388</t>
  </si>
  <si>
    <t>常山旗山-2</t>
  </si>
  <si>
    <t>330822908000000356</t>
  </si>
  <si>
    <t>330800128678</t>
  </si>
  <si>
    <t>青石溪口C网基站-直流供电系统-组合开关电源</t>
  </si>
  <si>
    <t>常山青石溪口BBU</t>
  </si>
  <si>
    <t>330822908000000695</t>
  </si>
  <si>
    <t>330800102308</t>
  </si>
  <si>
    <t>48V-150(30A模块)-60</t>
  </si>
  <si>
    <t>常山灵峰寺</t>
  </si>
  <si>
    <t>330822908000000244</t>
  </si>
  <si>
    <t>330800119254</t>
  </si>
  <si>
    <t>48V-600A(50A模块)-100</t>
  </si>
  <si>
    <t>常山新蓬</t>
  </si>
  <si>
    <t>330822908000000314</t>
  </si>
  <si>
    <t>330800122358</t>
  </si>
  <si>
    <t>48-400A(50A模块)-100</t>
  </si>
  <si>
    <t>常山谢家</t>
  </si>
  <si>
    <t>330822908000000344</t>
  </si>
  <si>
    <t>330800320157</t>
  </si>
  <si>
    <t>48V/300A高效系统(50A高效模块，共用电源系统，三相交流输入)150A</t>
  </si>
  <si>
    <t>常山旗山隧道东口</t>
  </si>
  <si>
    <t>330822500000000105</t>
  </si>
  <si>
    <t>330800322109</t>
  </si>
  <si>
    <t>常山蒲塘2</t>
  </si>
  <si>
    <t>330822500000000124</t>
  </si>
  <si>
    <t>330800102402</t>
  </si>
  <si>
    <t>常山香樟小区搬迁</t>
  </si>
  <si>
    <t>330822908000000250</t>
  </si>
  <si>
    <t>330800119244</t>
  </si>
  <si>
    <t>48-400A(50A模块)-150</t>
  </si>
  <si>
    <t>常山东鲁</t>
  </si>
  <si>
    <t>330822908000000366</t>
  </si>
  <si>
    <t>330800344913</t>
  </si>
  <si>
    <t>基站机房扩容资产</t>
  </si>
  <si>
    <t>标牌标签</t>
  </si>
  <si>
    <t>衢州白云回龙</t>
  </si>
  <si>
    <t>330802908000000664</t>
  </si>
  <si>
    <t>330800378062</t>
  </si>
  <si>
    <t>330800307359</t>
  </si>
  <si>
    <t>组合式高频开关电源-48V/600A高效系统(50A高效模块)-250A</t>
  </si>
  <si>
    <t>柯城黄家杭长十五里</t>
  </si>
  <si>
    <t>330802500000000056</t>
  </si>
  <si>
    <t>330800322467</t>
  </si>
  <si>
    <t>衢州市学院5号宿舍</t>
  </si>
  <si>
    <t>330802908000000878</t>
  </si>
  <si>
    <t>330800300424_1</t>
  </si>
  <si>
    <t>一体化电源</t>
  </si>
  <si>
    <t>无</t>
  </si>
  <si>
    <t>柯城航埠永昕纺织</t>
  </si>
  <si>
    <t>330802908000000843</t>
  </si>
  <si>
    <t>330800300424_2</t>
  </si>
  <si>
    <t>1P</t>
  </si>
  <si>
    <t>330800301973</t>
  </si>
  <si>
    <t>衢州_万马(2.0×0.8×0.8)</t>
  </si>
  <si>
    <t>330800319026</t>
  </si>
  <si>
    <t>监控传感器智能门禁配套物资简易锁(一体化柜)</t>
  </si>
  <si>
    <t>简易锁</t>
  </si>
  <si>
    <t>330800319185</t>
  </si>
  <si>
    <t>主设备室内型成套设备单柜配置模型</t>
  </si>
  <si>
    <t>330800341934</t>
  </si>
  <si>
    <t>330800347478</t>
  </si>
  <si>
    <t>电力引入扩容资产</t>
  </si>
  <si>
    <t>霍尔传感器电流型输入100A/输出4-20mA</t>
  </si>
  <si>
    <t>330800374487</t>
  </si>
  <si>
    <t>外市电引入</t>
  </si>
  <si>
    <t>项</t>
  </si>
  <si>
    <t>330800377728</t>
  </si>
  <si>
    <t>无卡片资产</t>
  </si>
  <si>
    <t>电源线（铜）</t>
  </si>
  <si>
    <t>铜芯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</si>
</sst>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_ "/>
    <numFmt numFmtId="179" formatCode="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/>
    <xf numFmtId="0" fontId="0" fillId="0" borderId="0"/>
    <xf numFmtId="0" fontId="0" fillId="0" borderId="0"/>
    <xf numFmtId="0" fontId="0" fillId="0" borderId="0">
      <alignment vertical="center"/>
    </xf>
    <xf numFmtId="0" fontId="31" fillId="0" borderId="0" applyBorder="0"/>
  </cellStyleXfs>
  <cellXfs count="8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176" fontId="1" fillId="3" borderId="0" xfId="0" applyNumberFormat="1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52" applyFont="1" applyFill="1" applyBorder="1" applyAlignment="1">
      <alignment horizontal="center" vertical="center" wrapText="1"/>
    </xf>
    <xf numFmtId="49" fontId="1" fillId="2" borderId="1" xfId="52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1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176" fontId="1" fillId="2" borderId="1" xfId="52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/>
    </xf>
    <xf numFmtId="176" fontId="6" fillId="0" borderId="0" xfId="0" applyNumberFormat="1" applyFont="1" applyFill="1" applyAlignment="1">
      <alignment horizontal="center"/>
    </xf>
    <xf numFmtId="0" fontId="5" fillId="0" borderId="1" xfId="52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77" fontId="6" fillId="0" borderId="1" xfId="1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5" fillId="0" borderId="1" xfId="52" applyFont="1" applyBorder="1" applyAlignment="1">
      <alignment horizontal="center" vertical="center"/>
    </xf>
    <xf numFmtId="176" fontId="5" fillId="0" borderId="1" xfId="52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52" applyFill="1" applyBorder="1" applyAlignment="1">
      <alignment horizontal="center" vertical="center"/>
    </xf>
    <xf numFmtId="10" fontId="0" fillId="0" borderId="1" xfId="52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9" fontId="0" fillId="0" borderId="1" xfId="52" applyNumberFormat="1" applyFill="1" applyBorder="1" applyAlignment="1">
      <alignment horizontal="center" vertical="center"/>
    </xf>
    <xf numFmtId="9" fontId="0" fillId="0" borderId="1" xfId="3" applyFont="1" applyFill="1" applyBorder="1" applyAlignment="1" applyProtection="1">
      <alignment horizontal="center" vertical="center"/>
    </xf>
    <xf numFmtId="49" fontId="9" fillId="0" borderId="1" xfId="49" applyNumberFormat="1" applyFont="1" applyFill="1" applyBorder="1" applyAlignment="1">
      <alignment horizontal="center" vertical="center" wrapText="1"/>
    </xf>
    <xf numFmtId="0" fontId="0" fillId="2" borderId="1" xfId="52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9" fontId="0" fillId="0" borderId="1" xfId="3" applyNumberFormat="1" applyFont="1" applyFill="1" applyBorder="1" applyAlignment="1" applyProtection="1">
      <alignment horizontal="center" vertical="center"/>
    </xf>
    <xf numFmtId="0" fontId="0" fillId="0" borderId="2" xfId="51" applyBorder="1" applyAlignment="1">
      <alignment vertical="center"/>
    </xf>
    <xf numFmtId="0" fontId="0" fillId="0" borderId="0" xfId="51" applyAlignment="1">
      <alignment vertical="center"/>
    </xf>
    <xf numFmtId="0" fontId="0" fillId="0" borderId="3" xfId="51" applyBorder="1" applyAlignment="1">
      <alignment vertical="center"/>
    </xf>
    <xf numFmtId="0" fontId="0" fillId="0" borderId="4" xfId="51" applyBorder="1" applyAlignment="1">
      <alignment vertical="center"/>
    </xf>
    <xf numFmtId="177" fontId="0" fillId="0" borderId="1" xfId="0" applyNumberForma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7" fontId="0" fillId="0" borderId="1" xfId="52" applyNumberFormat="1" applyFill="1" applyBorder="1" applyAlignment="1">
      <alignment horizontal="center" vertical="center" wrapText="1"/>
    </xf>
    <xf numFmtId="0" fontId="0" fillId="0" borderId="1" xfId="52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0" fontId="0" fillId="0" borderId="5" xfId="51" applyBorder="1" applyAlignment="1">
      <alignment vertical="center"/>
    </xf>
    <xf numFmtId="0" fontId="0" fillId="0" borderId="6" xfId="51" applyBorder="1" applyAlignment="1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0" fillId="3" borderId="1" xfId="0" applyNumberFormat="1" applyFont="1" applyFill="1" applyBorder="1" applyAlignment="1" quotePrefix="1">
      <alignment horizontal="center" vertical="center"/>
    </xf>
    <xf numFmtId="0" fontId="4" fillId="3" borderId="1" xfId="0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_目录-专家研讨结果0810310000000000_目录-专家研讨结果081110老猫 2" xfId="49"/>
    <cellStyle name="常规 2 2" xfId="50"/>
    <cellStyle name="常规 2 3" xfId="51"/>
    <cellStyle name="常规 2" xfId="52"/>
    <cellStyle name="常规 7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7" name="图片 1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8" name="图片 1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9" name="图片 1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0" name="图片 1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1" name="图片 1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2" name="图片 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5783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2641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90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90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1460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544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9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9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9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7089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3" name="图片 4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4" name="图片 4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5" name="图片 4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6" name="图片 4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7" name="图片 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8" name="图片 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9" name="图片 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0" name="图片 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1" name="图片 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2" name="图片 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3" name="图片 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4" name="图片 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5" name="图片 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6" name="图片 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7" name="图片 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8" name="图片 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9" name="图片 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0" name="图片 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3964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1" name="图片 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73964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2" name="图片 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3" name="图片 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4" name="图片 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5" name="图片 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6" name="图片 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7" name="图片 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8" name="图片 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9" name="图片 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0" name="图片 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1" name="图片 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2" name="图片 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5513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3234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3" name="图片 5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4" name="图片 5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5" name="图片 5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6" name="图片 5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7" name="图片 5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8" name="图片 5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9" name="图片 5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0" name="图片 5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1" name="图片 5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2" name="图片 5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3" name="图片 5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4" name="图片 5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5" name="图片 5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6" name="图片 5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7" name="图片 5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8" name="图片 5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9" name="图片 5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0" name="图片 5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1" name="图片 5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2" name="图片 50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3" name="图片 5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4" name="图片 5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5" name="图片 50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6" name="图片 5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7" name="图片 5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8" name="图片 5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9" name="图片 50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0" name="图片 5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1" name="图片 5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2" name="图片 50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3" name="图片 5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4" name="图片 5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5" name="图片 5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6" name="图片 50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7" name="图片 5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8" name="图片 5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9" name="图片 50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0" name="图片 5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1" name="图片 5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2" name="图片 5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3" name="图片 5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4" name="图片 50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5" name="图片 50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6" name="图片 50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7" name="图片 50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8" name="图片 50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9" name="图片 50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0" name="图片 50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1" name="图片 50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2" name="图片 50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3" name="图片 50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4" name="图片 50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5" name="图片 50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6" name="图片 50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7" name="图片 50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8" name="图片 50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9" name="图片 50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0" name="图片 50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1" name="图片 51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2" name="图片 5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3" name="图片 5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4" name="图片 5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5" name="图片 5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6" name="图片 5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702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"/>
  <sheetViews>
    <sheetView workbookViewId="0">
      <selection activeCell="C4" sqref="C4"/>
    </sheetView>
  </sheetViews>
  <sheetFormatPr defaultColWidth="8.86666666666667" defaultRowHeight="13.5" outlineLevelRow="3"/>
  <cols>
    <col min="1" max="1" width="14.6333333333333" style="70" customWidth="1"/>
    <col min="2" max="2" width="9.5" style="71" customWidth="1"/>
    <col min="3" max="4" width="16.5" style="72" customWidth="1"/>
    <col min="5" max="5" width="12.5" style="73" customWidth="1"/>
    <col min="6" max="6" width="16.5" style="72" customWidth="1"/>
    <col min="8" max="8" width="15.6666666666667"/>
    <col min="9" max="9" width="14.1083333333333" customWidth="1"/>
    <col min="10" max="10" width="14.4416666666667" customWidth="1"/>
    <col min="11" max="11" width="14.3333333333333" customWidth="1"/>
    <col min="12" max="12" width="14" customWidth="1"/>
    <col min="13" max="13" width="15.3333333333333" customWidth="1"/>
    <col min="14" max="14" width="13.5583333333333" customWidth="1"/>
    <col min="15" max="15" width="17.1083333333333"/>
  </cols>
  <sheetData>
    <row r="1" ht="19.65" customHeight="1" spans="1:17">
      <c r="A1" s="74" t="s">
        <v>0</v>
      </c>
      <c r="B1" s="75" t="s">
        <v>1</v>
      </c>
      <c r="C1" s="76" t="s">
        <v>2</v>
      </c>
      <c r="D1" s="76" t="s">
        <v>3</v>
      </c>
      <c r="E1" s="77" t="s">
        <v>4</v>
      </c>
      <c r="F1" s="76" t="s">
        <v>5</v>
      </c>
      <c r="I1" s="79"/>
      <c r="J1" s="80"/>
      <c r="K1" s="80"/>
      <c r="L1" s="80"/>
      <c r="M1" s="80"/>
      <c r="N1" s="80"/>
      <c r="O1" s="80"/>
      <c r="P1" s="80"/>
      <c r="Q1" s="79"/>
    </row>
    <row r="2" spans="1:17">
      <c r="A2" s="74" t="s">
        <v>6</v>
      </c>
      <c r="B2" s="75">
        <v>37</v>
      </c>
      <c r="C2" s="76">
        <v>197202.68</v>
      </c>
      <c r="D2" s="78">
        <v>8635.14</v>
      </c>
      <c r="E2" s="77">
        <f>D2/C2</f>
        <v>0.0437881473010407</v>
      </c>
      <c r="F2" s="58">
        <v>29501.66</v>
      </c>
      <c r="I2" s="79"/>
      <c r="J2" s="81"/>
      <c r="K2" s="82"/>
      <c r="L2" s="83"/>
      <c r="M2" s="84"/>
      <c r="N2" s="84"/>
      <c r="O2" s="84"/>
      <c r="P2" s="81"/>
      <c r="Q2" s="79"/>
    </row>
    <row r="3" spans="1:17">
      <c r="A3" s="74" t="s">
        <v>7</v>
      </c>
      <c r="B3" s="75">
        <v>58</v>
      </c>
      <c r="C3" s="76">
        <v>200403.19</v>
      </c>
      <c r="D3" s="76">
        <v>11893.87</v>
      </c>
      <c r="E3" s="77">
        <f>D3/C3</f>
        <v>0.0593497039642932</v>
      </c>
      <c r="F3" s="58">
        <v>21452.8039</v>
      </c>
      <c r="I3" s="79"/>
      <c r="J3" s="81"/>
      <c r="K3" s="82"/>
      <c r="L3" s="83"/>
      <c r="M3" s="84"/>
      <c r="N3" s="84"/>
      <c r="O3" s="84"/>
      <c r="P3" s="81"/>
      <c r="Q3" s="79"/>
    </row>
    <row r="4" spans="1:17">
      <c r="A4" s="74" t="s">
        <v>8</v>
      </c>
      <c r="B4" s="75">
        <f>SUM(B2:B3)</f>
        <v>95</v>
      </c>
      <c r="C4" s="76">
        <f>SUM(C2:C3)</f>
        <v>397605.87</v>
      </c>
      <c r="D4" s="76">
        <f>SUM(D2:D3)</f>
        <v>20529.01</v>
      </c>
      <c r="E4" s="77">
        <f>D4/C4</f>
        <v>0.0516315566467869</v>
      </c>
      <c r="F4" s="76">
        <f>SUM(F2:F3)</f>
        <v>50954.4639</v>
      </c>
      <c r="I4" s="79"/>
      <c r="J4" s="81"/>
      <c r="K4" s="82"/>
      <c r="L4" s="83"/>
      <c r="M4" s="84"/>
      <c r="N4" s="84"/>
      <c r="O4" s="84"/>
      <c r="P4" s="81"/>
      <c r="Q4" s="79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50"/>
  <sheetViews>
    <sheetView tabSelected="1" zoomScale="90" zoomScaleNormal="90" workbookViewId="0">
      <pane ySplit="1" topLeftCell="A7" activePane="bottomLeft" state="frozen"/>
      <selection/>
      <selection pane="bottomLeft" activeCell="C33" sqref="C33"/>
    </sheetView>
  </sheetViews>
  <sheetFormatPr defaultColWidth="16.4083333333333" defaultRowHeight="14" customHeight="1"/>
  <cols>
    <col min="1" max="3" width="16.4083333333333" style="39" customWidth="1"/>
    <col min="4" max="4" width="30.4916666666667" style="39" customWidth="1"/>
    <col min="5" max="8" width="16.4083333333333" style="39" customWidth="1"/>
    <col min="9" max="9" width="27.1583333333333" style="39" customWidth="1"/>
    <col min="10" max="16384" width="16.4083333333333" style="39" customWidth="1"/>
  </cols>
  <sheetData>
    <row r="1" s="38" customFormat="1" customHeight="1" spans="1:11">
      <c r="A1" s="40" t="s">
        <v>0</v>
      </c>
      <c r="B1" s="40" t="s">
        <v>9</v>
      </c>
      <c r="C1" s="41" t="s">
        <v>10</v>
      </c>
      <c r="D1" s="41" t="s">
        <v>11</v>
      </c>
      <c r="E1" s="40" t="s">
        <v>12</v>
      </c>
      <c r="F1" s="40" t="s">
        <v>13</v>
      </c>
      <c r="G1" s="42" t="s">
        <v>14</v>
      </c>
      <c r="H1" s="40" t="s">
        <v>15</v>
      </c>
      <c r="I1" s="58" t="s">
        <v>16</v>
      </c>
      <c r="J1" s="58" t="s">
        <v>17</v>
      </c>
      <c r="K1" s="41" t="s">
        <v>18</v>
      </c>
    </row>
    <row r="2" customHeight="1" spans="1:11">
      <c r="A2" s="43" t="s">
        <v>6</v>
      </c>
      <c r="B2" s="44" t="s">
        <v>19</v>
      </c>
      <c r="C2" s="45" t="s">
        <v>20</v>
      </c>
      <c r="D2" s="45" t="s">
        <v>20</v>
      </c>
      <c r="E2" s="45" t="s">
        <v>21</v>
      </c>
      <c r="F2" s="45">
        <v>22</v>
      </c>
      <c r="G2" s="45"/>
      <c r="H2" s="45"/>
      <c r="I2" s="59">
        <v>936</v>
      </c>
      <c r="J2" s="60">
        <f>I2*F2</f>
        <v>20592</v>
      </c>
      <c r="K2" s="61" t="s">
        <v>22</v>
      </c>
    </row>
    <row r="3" customHeight="1" spans="1:11">
      <c r="A3" s="43" t="s">
        <v>6</v>
      </c>
      <c r="B3" s="44" t="s">
        <v>19</v>
      </c>
      <c r="C3" s="45" t="s">
        <v>23</v>
      </c>
      <c r="D3" s="45" t="s">
        <v>23</v>
      </c>
      <c r="E3" s="45" t="s">
        <v>21</v>
      </c>
      <c r="F3" s="45">
        <v>4</v>
      </c>
      <c r="G3" s="45"/>
      <c r="H3" s="46"/>
      <c r="I3" s="47">
        <v>16</v>
      </c>
      <c r="J3" s="60">
        <f>I3*F3</f>
        <v>64</v>
      </c>
      <c r="K3" s="62"/>
    </row>
    <row r="4" customHeight="1" spans="1:11">
      <c r="A4" s="43" t="s">
        <v>6</v>
      </c>
      <c r="B4" s="44" t="s">
        <v>19</v>
      </c>
      <c r="C4" s="45" t="s">
        <v>24</v>
      </c>
      <c r="D4" s="47" t="s">
        <v>24</v>
      </c>
      <c r="E4" s="45" t="s">
        <v>21</v>
      </c>
      <c r="F4" s="45">
        <v>16</v>
      </c>
      <c r="G4" s="45">
        <v>455</v>
      </c>
      <c r="H4" s="48"/>
      <c r="I4" s="47" t="s">
        <v>25</v>
      </c>
      <c r="J4" s="63">
        <f>10020/1000*G4</f>
        <v>4559.1</v>
      </c>
      <c r="K4" s="64"/>
    </row>
    <row r="5" customHeight="1" spans="1:11">
      <c r="A5" s="43" t="s">
        <v>6</v>
      </c>
      <c r="B5" s="44" t="s">
        <v>19</v>
      </c>
      <c r="C5" s="45" t="s">
        <v>26</v>
      </c>
      <c r="D5" s="45" t="s">
        <v>27</v>
      </c>
      <c r="E5" s="45" t="s">
        <v>21</v>
      </c>
      <c r="F5" s="45">
        <v>3</v>
      </c>
      <c r="G5" s="45">
        <v>48</v>
      </c>
      <c r="H5" s="48"/>
      <c r="I5" s="47" t="s">
        <v>28</v>
      </c>
      <c r="J5" s="63">
        <f>2270/1000*G5</f>
        <v>108.96</v>
      </c>
      <c r="K5" s="64"/>
    </row>
    <row r="6" customHeight="1" spans="1:11">
      <c r="A6" s="43" t="s">
        <v>6</v>
      </c>
      <c r="B6" s="44" t="s">
        <v>19</v>
      </c>
      <c r="C6" s="45" t="s">
        <v>29</v>
      </c>
      <c r="D6" s="45" t="s">
        <v>29</v>
      </c>
      <c r="E6" s="45" t="s">
        <v>21</v>
      </c>
      <c r="F6" s="45">
        <v>7</v>
      </c>
      <c r="G6" s="45"/>
      <c r="H6" s="49">
        <v>0.4</v>
      </c>
      <c r="I6" s="47" t="s">
        <v>30</v>
      </c>
      <c r="J6" s="65">
        <f>(997*H6+198)*F6</f>
        <v>4177.6</v>
      </c>
      <c r="K6" s="61"/>
    </row>
    <row r="7" customHeight="1" spans="1:12">
      <c r="A7" s="43" t="s">
        <v>7</v>
      </c>
      <c r="B7" s="44" t="s">
        <v>19</v>
      </c>
      <c r="C7" s="45" t="s">
        <v>31</v>
      </c>
      <c r="D7" s="47" t="s">
        <v>32</v>
      </c>
      <c r="E7" s="45" t="s">
        <v>33</v>
      </c>
      <c r="F7" s="45">
        <v>1</v>
      </c>
      <c r="G7" s="45" t="s">
        <v>34</v>
      </c>
      <c r="H7" s="45" t="s">
        <v>34</v>
      </c>
      <c r="I7" s="59">
        <v>520</v>
      </c>
      <c r="J7" s="60">
        <f t="shared" ref="J7:J9" si="0">F7*I7</f>
        <v>520</v>
      </c>
      <c r="K7" s="61" t="s">
        <v>35</v>
      </c>
      <c r="L7" s="66"/>
    </row>
    <row r="8" customHeight="1" spans="1:12">
      <c r="A8" s="43" t="s">
        <v>7</v>
      </c>
      <c r="B8" s="44" t="s">
        <v>19</v>
      </c>
      <c r="C8" s="45" t="s">
        <v>36</v>
      </c>
      <c r="D8" s="50" t="s">
        <v>20</v>
      </c>
      <c r="E8" s="45" t="s">
        <v>33</v>
      </c>
      <c r="F8" s="45">
        <v>1</v>
      </c>
      <c r="G8" s="45" t="s">
        <v>34</v>
      </c>
      <c r="H8" s="46" t="s">
        <v>34</v>
      </c>
      <c r="I8" s="47">
        <v>936</v>
      </c>
      <c r="J8" s="60">
        <f t="shared" si="0"/>
        <v>936</v>
      </c>
      <c r="K8" s="61" t="s">
        <v>35</v>
      </c>
      <c r="L8" s="66"/>
    </row>
    <row r="9" customHeight="1" spans="1:12">
      <c r="A9" s="43" t="s">
        <v>7</v>
      </c>
      <c r="B9" s="44" t="s">
        <v>19</v>
      </c>
      <c r="C9" s="45" t="s">
        <v>37</v>
      </c>
      <c r="D9" s="50" t="s">
        <v>20</v>
      </c>
      <c r="E9" s="45" t="s">
        <v>33</v>
      </c>
      <c r="F9" s="45">
        <v>10</v>
      </c>
      <c r="G9" s="45" t="s">
        <v>34</v>
      </c>
      <c r="H9" s="48" t="s">
        <v>34</v>
      </c>
      <c r="I9" s="47">
        <v>936</v>
      </c>
      <c r="J9" s="60">
        <f t="shared" si="0"/>
        <v>9360</v>
      </c>
      <c r="K9" s="61" t="s">
        <v>35</v>
      </c>
      <c r="L9" s="66"/>
    </row>
    <row r="10" customHeight="1" spans="1:12">
      <c r="A10" s="43" t="s">
        <v>7</v>
      </c>
      <c r="B10" s="44" t="s">
        <v>19</v>
      </c>
      <c r="C10" s="45" t="s">
        <v>38</v>
      </c>
      <c r="D10" s="45" t="s">
        <v>27</v>
      </c>
      <c r="E10" s="45" t="s">
        <v>21</v>
      </c>
      <c r="F10" s="45">
        <v>1</v>
      </c>
      <c r="G10" s="45">
        <v>35</v>
      </c>
      <c r="H10" s="48" t="s">
        <v>34</v>
      </c>
      <c r="I10" s="47" t="s">
        <v>28</v>
      </c>
      <c r="J10" s="63">
        <f>2270/1000*G10</f>
        <v>79.45</v>
      </c>
      <c r="K10" s="61"/>
      <c r="L10" s="66"/>
    </row>
    <row r="11" customHeight="1" spans="1:12">
      <c r="A11" s="43" t="s">
        <v>7</v>
      </c>
      <c r="B11" s="44" t="s">
        <v>19</v>
      </c>
      <c r="C11" s="51" t="s">
        <v>39</v>
      </c>
      <c r="D11" s="52" t="s">
        <v>40</v>
      </c>
      <c r="E11" s="45" t="s">
        <v>21</v>
      </c>
      <c r="F11" s="45">
        <v>2</v>
      </c>
      <c r="G11" s="45">
        <v>0.4</v>
      </c>
      <c r="H11" s="53" t="s">
        <v>34</v>
      </c>
      <c r="I11" s="52" t="s">
        <v>41</v>
      </c>
      <c r="J11" s="63">
        <f>1840/1000*G11</f>
        <v>0.736</v>
      </c>
      <c r="K11" s="61"/>
      <c r="L11" s="66"/>
    </row>
    <row r="12" customHeight="1" spans="1:12">
      <c r="A12" s="43" t="s">
        <v>7</v>
      </c>
      <c r="B12" s="44" t="s">
        <v>19</v>
      </c>
      <c r="C12" s="45" t="s">
        <v>42</v>
      </c>
      <c r="D12" s="45" t="s">
        <v>43</v>
      </c>
      <c r="E12" s="45" t="s">
        <v>21</v>
      </c>
      <c r="F12" s="45">
        <v>1</v>
      </c>
      <c r="G12" s="45">
        <v>3</v>
      </c>
      <c r="H12" s="48" t="s">
        <v>34</v>
      </c>
      <c r="I12" s="47">
        <v>107</v>
      </c>
      <c r="J12" s="60">
        <f>I12*F12</f>
        <v>107</v>
      </c>
      <c r="K12" s="61"/>
      <c r="L12" s="66"/>
    </row>
    <row r="13" customHeight="1" spans="1:12">
      <c r="A13" s="43" t="s">
        <v>7</v>
      </c>
      <c r="B13" s="44" t="s">
        <v>19</v>
      </c>
      <c r="C13" s="45" t="s">
        <v>44</v>
      </c>
      <c r="D13" s="45" t="s">
        <v>27</v>
      </c>
      <c r="E13" s="45" t="s">
        <v>21</v>
      </c>
      <c r="F13" s="45">
        <v>1</v>
      </c>
      <c r="G13" s="45">
        <v>2</v>
      </c>
      <c r="H13" s="53" t="s">
        <v>34</v>
      </c>
      <c r="I13" s="47" t="s">
        <v>28</v>
      </c>
      <c r="J13" s="63">
        <f>2270/1000*G13</f>
        <v>4.54</v>
      </c>
      <c r="K13" s="61"/>
      <c r="L13" s="66"/>
    </row>
    <row r="14" customHeight="1" spans="1:12">
      <c r="A14" s="43" t="s">
        <v>7</v>
      </c>
      <c r="B14" s="44" t="s">
        <v>19</v>
      </c>
      <c r="C14" s="45" t="s">
        <v>45</v>
      </c>
      <c r="D14" s="45" t="s">
        <v>46</v>
      </c>
      <c r="E14" s="45" t="s">
        <v>47</v>
      </c>
      <c r="F14" s="45">
        <v>1</v>
      </c>
      <c r="G14" s="45">
        <v>1.6</v>
      </c>
      <c r="H14" s="48">
        <v>0.35</v>
      </c>
      <c r="I14" s="47" t="s">
        <v>48</v>
      </c>
      <c r="J14" s="67">
        <f>17090/1000*H14*G14</f>
        <v>9.5704</v>
      </c>
      <c r="K14" s="61"/>
      <c r="L14" s="66"/>
    </row>
    <row r="15" customHeight="1" spans="1:12">
      <c r="A15" s="43" t="s">
        <v>7</v>
      </c>
      <c r="B15" s="44" t="s">
        <v>19</v>
      </c>
      <c r="C15" s="45" t="s">
        <v>49</v>
      </c>
      <c r="D15" s="45" t="s">
        <v>50</v>
      </c>
      <c r="E15" s="45" t="s">
        <v>51</v>
      </c>
      <c r="F15" s="45">
        <v>5</v>
      </c>
      <c r="G15" s="45">
        <v>7</v>
      </c>
      <c r="H15" s="48">
        <v>0.45</v>
      </c>
      <c r="I15" s="47" t="s">
        <v>52</v>
      </c>
      <c r="J15" s="67">
        <f>70510/1000*H15*G15</f>
        <v>222.1065</v>
      </c>
      <c r="K15" s="61"/>
      <c r="L15" s="66"/>
    </row>
    <row r="16" customHeight="1" spans="1:11">
      <c r="A16" s="43" t="s">
        <v>7</v>
      </c>
      <c r="B16" s="44" t="s">
        <v>19</v>
      </c>
      <c r="C16" s="40" t="s">
        <v>23</v>
      </c>
      <c r="D16" s="40" t="s">
        <v>23</v>
      </c>
      <c r="E16" s="40" t="s">
        <v>21</v>
      </c>
      <c r="F16" s="40">
        <v>9</v>
      </c>
      <c r="G16" s="42">
        <v>18</v>
      </c>
      <c r="H16" s="40" t="s">
        <v>34</v>
      </c>
      <c r="I16" s="47">
        <v>16</v>
      </c>
      <c r="J16" s="60">
        <f>F16*I16</f>
        <v>144</v>
      </c>
      <c r="K16" s="61"/>
    </row>
    <row r="17" customHeight="1" spans="1:11">
      <c r="A17" s="43" t="s">
        <v>7</v>
      </c>
      <c r="B17" s="44" t="s">
        <v>19</v>
      </c>
      <c r="C17" s="40" t="s">
        <v>53</v>
      </c>
      <c r="D17" s="45" t="s">
        <v>27</v>
      </c>
      <c r="E17" s="40" t="s">
        <v>21</v>
      </c>
      <c r="F17" s="40">
        <v>1</v>
      </c>
      <c r="G17" s="42">
        <v>0.5</v>
      </c>
      <c r="H17" s="40" t="s">
        <v>34</v>
      </c>
      <c r="I17" s="47" t="s">
        <v>28</v>
      </c>
      <c r="J17" s="63">
        <f t="shared" ref="J17:J22" si="1">2270/1000*G17</f>
        <v>1.135</v>
      </c>
      <c r="K17" s="61"/>
    </row>
    <row r="18" customHeight="1" spans="1:11">
      <c r="A18" s="43" t="s">
        <v>7</v>
      </c>
      <c r="B18" s="44" t="s">
        <v>19</v>
      </c>
      <c r="C18" s="40" t="s">
        <v>24</v>
      </c>
      <c r="D18" s="40" t="s">
        <v>24</v>
      </c>
      <c r="E18" s="40" t="s">
        <v>21</v>
      </c>
      <c r="F18" s="40">
        <v>1</v>
      </c>
      <c r="G18" s="42">
        <v>18</v>
      </c>
      <c r="H18" s="40" t="s">
        <v>34</v>
      </c>
      <c r="I18" s="58" t="s">
        <v>25</v>
      </c>
      <c r="J18" s="63">
        <f>10020/1000*G18</f>
        <v>180.36</v>
      </c>
      <c r="K18" s="61"/>
    </row>
    <row r="19" customHeight="1" spans="1:11">
      <c r="A19" s="43" t="s">
        <v>7</v>
      </c>
      <c r="B19" s="44" t="s">
        <v>19</v>
      </c>
      <c r="C19" s="40" t="s">
        <v>54</v>
      </c>
      <c r="D19" s="45" t="s">
        <v>27</v>
      </c>
      <c r="E19" s="40" t="s">
        <v>21</v>
      </c>
      <c r="F19" s="40">
        <v>1</v>
      </c>
      <c r="G19" s="42">
        <v>0.3</v>
      </c>
      <c r="H19" s="40" t="s">
        <v>34</v>
      </c>
      <c r="I19" s="47" t="s">
        <v>28</v>
      </c>
      <c r="J19" s="63">
        <f t="shared" si="1"/>
        <v>0.681</v>
      </c>
      <c r="K19" s="61"/>
    </row>
    <row r="20" customHeight="1" spans="1:11">
      <c r="A20" s="43" t="s">
        <v>7</v>
      </c>
      <c r="B20" s="44" t="s">
        <v>19</v>
      </c>
      <c r="C20" s="40" t="s">
        <v>55</v>
      </c>
      <c r="D20" s="45" t="s">
        <v>27</v>
      </c>
      <c r="E20" s="40" t="s">
        <v>21</v>
      </c>
      <c r="F20" s="40">
        <v>2</v>
      </c>
      <c r="G20" s="42">
        <v>1</v>
      </c>
      <c r="H20" s="40" t="s">
        <v>34</v>
      </c>
      <c r="I20" s="47" t="s">
        <v>28</v>
      </c>
      <c r="J20" s="63">
        <f t="shared" si="1"/>
        <v>2.27</v>
      </c>
      <c r="K20" s="61"/>
    </row>
    <row r="21" customHeight="1" spans="1:11">
      <c r="A21" s="43" t="s">
        <v>7</v>
      </c>
      <c r="B21" s="44" t="s">
        <v>19</v>
      </c>
      <c r="C21" s="40" t="s">
        <v>56</v>
      </c>
      <c r="D21" s="45" t="s">
        <v>27</v>
      </c>
      <c r="E21" s="40" t="s">
        <v>21</v>
      </c>
      <c r="F21" s="40">
        <v>3</v>
      </c>
      <c r="G21" s="42">
        <v>5</v>
      </c>
      <c r="H21" s="40" t="s">
        <v>34</v>
      </c>
      <c r="I21" s="47" t="s">
        <v>28</v>
      </c>
      <c r="J21" s="63">
        <f t="shared" si="1"/>
        <v>11.35</v>
      </c>
      <c r="K21" s="61"/>
    </row>
    <row r="22" customHeight="1" spans="1:11">
      <c r="A22" s="43" t="s">
        <v>7</v>
      </c>
      <c r="B22" s="44" t="s">
        <v>19</v>
      </c>
      <c r="C22" s="40" t="s">
        <v>26</v>
      </c>
      <c r="D22" s="45" t="s">
        <v>27</v>
      </c>
      <c r="E22" s="40" t="s">
        <v>21</v>
      </c>
      <c r="F22" s="40">
        <v>4</v>
      </c>
      <c r="G22" s="42">
        <v>48</v>
      </c>
      <c r="H22" s="40" t="s">
        <v>34</v>
      </c>
      <c r="I22" s="47" t="s">
        <v>28</v>
      </c>
      <c r="J22" s="63">
        <f t="shared" si="1"/>
        <v>108.96</v>
      </c>
      <c r="K22" s="61" t="s">
        <v>57</v>
      </c>
    </row>
    <row r="23" customHeight="1" spans="1:11">
      <c r="A23" s="43" t="s">
        <v>7</v>
      </c>
      <c r="B23" s="44" t="s">
        <v>19</v>
      </c>
      <c r="C23" s="40" t="s">
        <v>35</v>
      </c>
      <c r="D23" s="45" t="s">
        <v>58</v>
      </c>
      <c r="E23" s="40" t="s">
        <v>51</v>
      </c>
      <c r="F23" s="40">
        <v>12</v>
      </c>
      <c r="G23" s="42">
        <v>24</v>
      </c>
      <c r="H23" s="40">
        <v>0.8</v>
      </c>
      <c r="I23" s="47" t="s">
        <v>52</v>
      </c>
      <c r="J23" s="67">
        <v>1353.795</v>
      </c>
      <c r="K23" s="61"/>
    </row>
    <row r="24" customHeight="1" spans="1:11">
      <c r="A24" s="43" t="s">
        <v>7</v>
      </c>
      <c r="B24" s="44" t="s">
        <v>19</v>
      </c>
      <c r="C24" s="40" t="s">
        <v>59</v>
      </c>
      <c r="D24" s="45" t="s">
        <v>27</v>
      </c>
      <c r="E24" s="40" t="s">
        <v>21</v>
      </c>
      <c r="F24" s="40">
        <v>1</v>
      </c>
      <c r="G24" s="42">
        <v>15</v>
      </c>
      <c r="H24" s="40" t="s">
        <v>34</v>
      </c>
      <c r="I24" s="47" t="s">
        <v>28</v>
      </c>
      <c r="J24" s="63">
        <f>2270/1000*G24</f>
        <v>34.05</v>
      </c>
      <c r="K24" s="61"/>
    </row>
    <row r="25" customHeight="1" spans="1:11">
      <c r="A25" s="43" t="s">
        <v>7</v>
      </c>
      <c r="B25" s="44" t="s">
        <v>19</v>
      </c>
      <c r="C25" s="40" t="s">
        <v>60</v>
      </c>
      <c r="D25" s="40" t="s">
        <v>61</v>
      </c>
      <c r="E25" s="40" t="s">
        <v>21</v>
      </c>
      <c r="F25" s="40">
        <v>3</v>
      </c>
      <c r="G25" s="42" t="s">
        <v>34</v>
      </c>
      <c r="H25" s="40" t="s">
        <v>34</v>
      </c>
      <c r="I25" s="58">
        <v>170</v>
      </c>
      <c r="J25" s="60">
        <f>F25*I25</f>
        <v>510</v>
      </c>
      <c r="K25" s="61"/>
    </row>
    <row r="26" customHeight="1" spans="1:11">
      <c r="A26" s="43" t="s">
        <v>7</v>
      </c>
      <c r="B26" s="44" t="s">
        <v>19</v>
      </c>
      <c r="C26" s="40" t="s">
        <v>62</v>
      </c>
      <c r="D26" s="45" t="s">
        <v>43</v>
      </c>
      <c r="E26" s="40" t="s">
        <v>21</v>
      </c>
      <c r="F26" s="40">
        <v>1</v>
      </c>
      <c r="G26" s="42">
        <v>6</v>
      </c>
      <c r="H26" s="40" t="s">
        <v>34</v>
      </c>
      <c r="I26" s="47">
        <v>107</v>
      </c>
      <c r="J26" s="60">
        <f>I26*F26</f>
        <v>107</v>
      </c>
      <c r="K26" s="61"/>
    </row>
    <row r="27" customHeight="1" spans="1:11">
      <c r="A27" s="43" t="s">
        <v>7</v>
      </c>
      <c r="B27" s="44" t="s">
        <v>19</v>
      </c>
      <c r="C27" s="40" t="s">
        <v>63</v>
      </c>
      <c r="D27" s="45" t="s">
        <v>29</v>
      </c>
      <c r="E27" s="40" t="s">
        <v>21</v>
      </c>
      <c r="F27" s="40">
        <v>12</v>
      </c>
      <c r="G27" s="42" t="s">
        <v>34</v>
      </c>
      <c r="H27" s="40">
        <v>0.45</v>
      </c>
      <c r="I27" s="47" t="s">
        <v>30</v>
      </c>
      <c r="J27" s="65">
        <f>(997*H27+198)*F27</f>
        <v>7759.8</v>
      </c>
      <c r="K27" s="61" t="s">
        <v>57</v>
      </c>
    </row>
    <row r="28" customHeight="1" spans="1:11">
      <c r="A28" s="54"/>
      <c r="B28" s="55"/>
      <c r="C28" s="55"/>
      <c r="D28" s="55"/>
      <c r="E28" s="55"/>
      <c r="F28" s="55"/>
      <c r="G28" s="55"/>
      <c r="H28" s="55"/>
      <c r="I28" s="55"/>
      <c r="J28" s="55"/>
      <c r="K28" s="68"/>
    </row>
    <row r="29" customHeight="1" spans="1:11">
      <c r="A29" s="54"/>
      <c r="B29" s="55"/>
      <c r="C29" s="55"/>
      <c r="D29" s="55"/>
      <c r="E29" s="55"/>
      <c r="F29" s="55"/>
      <c r="G29" s="55"/>
      <c r="H29" s="55"/>
      <c r="I29" s="55"/>
      <c r="J29" s="55"/>
      <c r="K29" s="68"/>
    </row>
    <row r="30" customHeight="1" spans="1:11">
      <c r="A30" s="54"/>
      <c r="B30" s="55"/>
      <c r="C30" s="55"/>
      <c r="D30" s="55"/>
      <c r="E30" s="55"/>
      <c r="F30" s="55"/>
      <c r="G30" s="55"/>
      <c r="H30" s="55"/>
      <c r="I30" s="55"/>
      <c r="J30" s="55"/>
      <c r="K30" s="68"/>
    </row>
    <row r="31" customHeight="1" spans="1:11">
      <c r="A31" s="54"/>
      <c r="B31" s="55"/>
      <c r="C31" s="55"/>
      <c r="D31" s="55"/>
      <c r="E31" s="55"/>
      <c r="F31" s="55"/>
      <c r="G31" s="55"/>
      <c r="H31" s="55"/>
      <c r="I31" s="55"/>
      <c r="J31" s="55"/>
      <c r="K31" s="68"/>
    </row>
    <row r="32" customHeight="1" spans="1:11">
      <c r="A32" s="54"/>
      <c r="B32" s="55"/>
      <c r="C32" s="55"/>
      <c r="D32" s="55"/>
      <c r="E32" s="55"/>
      <c r="F32" s="55"/>
      <c r="G32" s="55"/>
      <c r="H32" s="55"/>
      <c r="I32" s="55"/>
      <c r="J32" s="55"/>
      <c r="K32" s="68"/>
    </row>
    <row r="33" customHeight="1" spans="1:11">
      <c r="A33" s="54"/>
      <c r="B33" s="55"/>
      <c r="C33" s="55"/>
      <c r="D33" s="55"/>
      <c r="E33" s="55"/>
      <c r="F33" s="55"/>
      <c r="G33" s="55"/>
      <c r="H33" s="55"/>
      <c r="I33" s="55"/>
      <c r="J33" s="55"/>
      <c r="K33" s="68"/>
    </row>
    <row r="34" customHeight="1" spans="1:11">
      <c r="A34" s="54"/>
      <c r="B34" s="55"/>
      <c r="C34" s="55"/>
      <c r="D34" s="55"/>
      <c r="E34" s="55"/>
      <c r="F34" s="55"/>
      <c r="G34" s="55"/>
      <c r="H34" s="55"/>
      <c r="I34" s="55"/>
      <c r="J34" s="55"/>
      <c r="K34" s="68"/>
    </row>
    <row r="35" customHeight="1" spans="1:11">
      <c r="A35" s="54"/>
      <c r="B35" s="55"/>
      <c r="C35" s="55"/>
      <c r="D35" s="55"/>
      <c r="E35" s="55"/>
      <c r="F35" s="55"/>
      <c r="G35" s="55"/>
      <c r="H35" s="55"/>
      <c r="I35" s="55"/>
      <c r="J35" s="55"/>
      <c r="K35" s="68"/>
    </row>
    <row r="36" customHeight="1" spans="1:11">
      <c r="A36" s="54"/>
      <c r="B36" s="55"/>
      <c r="C36" s="55"/>
      <c r="D36" s="55"/>
      <c r="E36" s="55"/>
      <c r="F36" s="55"/>
      <c r="G36" s="55"/>
      <c r="H36" s="55"/>
      <c r="I36" s="55"/>
      <c r="J36" s="55"/>
      <c r="K36" s="68"/>
    </row>
    <row r="37" customHeight="1" spans="1:11">
      <c r="A37" s="54"/>
      <c r="B37" s="55"/>
      <c r="C37" s="55"/>
      <c r="D37" s="55"/>
      <c r="E37" s="55"/>
      <c r="F37" s="55"/>
      <c r="G37" s="55"/>
      <c r="H37" s="55"/>
      <c r="I37" s="55"/>
      <c r="J37" s="55"/>
      <c r="K37" s="68"/>
    </row>
    <row r="38" customHeight="1" spans="1:11">
      <c r="A38" s="54"/>
      <c r="B38" s="55"/>
      <c r="C38" s="55"/>
      <c r="D38" s="55"/>
      <c r="E38" s="55"/>
      <c r="F38" s="55"/>
      <c r="G38" s="55"/>
      <c r="H38" s="55"/>
      <c r="I38" s="55"/>
      <c r="J38" s="55"/>
      <c r="K38" s="68"/>
    </row>
    <row r="39" customHeight="1" spans="1:11">
      <c r="A39" s="54"/>
      <c r="B39" s="55"/>
      <c r="C39" s="55"/>
      <c r="D39" s="55"/>
      <c r="E39" s="55"/>
      <c r="F39" s="55"/>
      <c r="G39" s="55"/>
      <c r="H39" s="55"/>
      <c r="I39" s="55"/>
      <c r="J39" s="55"/>
      <c r="K39" s="68"/>
    </row>
    <row r="40" customHeight="1" spans="1:11">
      <c r="A40" s="54"/>
      <c r="B40" s="55"/>
      <c r="C40" s="55"/>
      <c r="D40" s="55"/>
      <c r="E40" s="55"/>
      <c r="F40" s="55"/>
      <c r="G40" s="55"/>
      <c r="H40" s="55"/>
      <c r="I40" s="55"/>
      <c r="J40" s="55"/>
      <c r="K40" s="68"/>
    </row>
    <row r="41" customHeight="1" spans="1:11">
      <c r="A41" s="54"/>
      <c r="B41" s="55"/>
      <c r="C41" s="55"/>
      <c r="D41" s="55"/>
      <c r="E41" s="55"/>
      <c r="F41" s="55"/>
      <c r="G41" s="55"/>
      <c r="H41" s="55"/>
      <c r="I41" s="55"/>
      <c r="J41" s="55"/>
      <c r="K41" s="68"/>
    </row>
    <row r="42" customHeight="1" spans="1:11">
      <c r="A42" s="54"/>
      <c r="B42" s="55"/>
      <c r="C42" s="55"/>
      <c r="D42" s="55"/>
      <c r="E42" s="55"/>
      <c r="F42" s="55"/>
      <c r="G42" s="55"/>
      <c r="H42" s="55"/>
      <c r="I42" s="55"/>
      <c r="J42" s="55"/>
      <c r="K42" s="68"/>
    </row>
    <row r="43" customHeight="1" spans="1:11">
      <c r="A43" s="54"/>
      <c r="B43" s="55"/>
      <c r="C43" s="55"/>
      <c r="D43" s="55"/>
      <c r="E43" s="55"/>
      <c r="F43" s="55"/>
      <c r="G43" s="55"/>
      <c r="H43" s="55"/>
      <c r="I43" s="55"/>
      <c r="J43" s="55"/>
      <c r="K43" s="68"/>
    </row>
    <row r="44" customHeight="1" spans="1:11">
      <c r="A44" s="54"/>
      <c r="B44" s="55"/>
      <c r="C44" s="55"/>
      <c r="D44" s="55"/>
      <c r="E44" s="55"/>
      <c r="F44" s="55"/>
      <c r="G44" s="55"/>
      <c r="H44" s="55"/>
      <c r="I44" s="55"/>
      <c r="J44" s="55"/>
      <c r="K44" s="68"/>
    </row>
    <row r="45" customHeight="1" spans="1:11">
      <c r="A45" s="54"/>
      <c r="B45" s="55"/>
      <c r="C45" s="55"/>
      <c r="D45" s="55"/>
      <c r="E45" s="55"/>
      <c r="F45" s="55"/>
      <c r="G45" s="55"/>
      <c r="H45" s="55"/>
      <c r="I45" s="55"/>
      <c r="J45" s="55"/>
      <c r="K45" s="68"/>
    </row>
    <row r="46" customHeight="1" spans="1:11">
      <c r="A46" s="54"/>
      <c r="B46" s="55"/>
      <c r="C46" s="55"/>
      <c r="D46" s="55"/>
      <c r="E46" s="55"/>
      <c r="F46" s="55"/>
      <c r="G46" s="55"/>
      <c r="H46" s="55"/>
      <c r="I46" s="55"/>
      <c r="J46" s="55"/>
      <c r="K46" s="68"/>
    </row>
    <row r="47" customHeight="1" spans="1:11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68"/>
    </row>
    <row r="48" customHeight="1" spans="1:11">
      <c r="A48" s="54"/>
      <c r="B48" s="55"/>
      <c r="C48" s="55"/>
      <c r="D48" s="55"/>
      <c r="E48" s="55"/>
      <c r="F48" s="55"/>
      <c r="G48" s="55"/>
      <c r="H48" s="55"/>
      <c r="I48" s="55"/>
      <c r="J48" s="55"/>
      <c r="K48" s="68"/>
    </row>
    <row r="49" customHeight="1" spans="1:11">
      <c r="A49" s="54"/>
      <c r="B49" s="55"/>
      <c r="C49" s="55"/>
      <c r="D49" s="55"/>
      <c r="E49" s="55"/>
      <c r="F49" s="55"/>
      <c r="G49" s="55"/>
      <c r="H49" s="55"/>
      <c r="I49" s="55"/>
      <c r="J49" s="55"/>
      <c r="K49" s="68"/>
    </row>
    <row r="50" customHeight="1" spans="1:11">
      <c r="A50" s="56"/>
      <c r="B50" s="57"/>
      <c r="C50" s="57"/>
      <c r="D50" s="57"/>
      <c r="E50" s="57"/>
      <c r="F50" s="57"/>
      <c r="G50" s="57"/>
      <c r="H50" s="57"/>
      <c r="I50" s="57"/>
      <c r="J50" s="57"/>
      <c r="K50" s="69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6"/>
  <sheetViews>
    <sheetView zoomScale="85" zoomScaleNormal="85" workbookViewId="0">
      <selection activeCell="K17" sqref="K17"/>
    </sheetView>
  </sheetViews>
  <sheetFormatPr defaultColWidth="9" defaultRowHeight="13.5"/>
  <cols>
    <col min="1" max="1" width="6.63333333333333" style="21" customWidth="1"/>
    <col min="2" max="2" width="23.3833333333333" style="21" customWidth="1"/>
    <col min="3" max="3" width="14.5" style="21" customWidth="1"/>
    <col min="4" max="4" width="15.6333333333333" style="21" customWidth="1"/>
    <col min="5" max="5" width="7.5" style="21" customWidth="1"/>
    <col min="6" max="8" width="10.5" style="21" customWidth="1"/>
    <col min="9" max="9" width="9.38333333333333" style="21" customWidth="1"/>
    <col min="10" max="10" width="9" style="21"/>
    <col min="11" max="11" width="11.5" style="21" customWidth="1"/>
    <col min="12" max="12" width="16.5" style="21" customWidth="1"/>
    <col min="13" max="13" width="9" style="21" customWidth="1"/>
    <col min="14" max="14" width="22.25" style="21" customWidth="1"/>
    <col min="15" max="15" width="22.8833333333333" style="21" customWidth="1"/>
    <col min="16" max="16" width="12.6333333333333" style="22" customWidth="1"/>
    <col min="17" max="17" width="16" style="21" customWidth="1"/>
    <col min="18" max="18" width="9" style="21"/>
    <col min="19" max="19" width="49.25" style="21" customWidth="1"/>
    <col min="20" max="16384" width="9" style="21"/>
  </cols>
  <sheetData>
    <row r="1" s="20" customFormat="1" ht="38.45" customHeight="1" spans="1:21">
      <c r="A1" s="23" t="s">
        <v>64</v>
      </c>
      <c r="B1" s="23" t="s">
        <v>65</v>
      </c>
      <c r="C1" s="23" t="s">
        <v>66</v>
      </c>
      <c r="D1" s="23" t="s">
        <v>67</v>
      </c>
      <c r="E1" s="23" t="s">
        <v>68</v>
      </c>
      <c r="F1" s="23" t="s">
        <v>69</v>
      </c>
      <c r="G1" s="23" t="s">
        <v>70</v>
      </c>
      <c r="H1" s="23" t="s">
        <v>71</v>
      </c>
      <c r="I1" s="23" t="s">
        <v>13</v>
      </c>
      <c r="J1" s="23" t="s">
        <v>72</v>
      </c>
      <c r="K1" s="23" t="s">
        <v>73</v>
      </c>
      <c r="L1" s="30" t="s">
        <v>74</v>
      </c>
      <c r="M1" s="23" t="s">
        <v>75</v>
      </c>
      <c r="N1" s="23" t="s">
        <v>76</v>
      </c>
      <c r="O1" s="23" t="s">
        <v>77</v>
      </c>
      <c r="P1" s="31" t="s">
        <v>78</v>
      </c>
      <c r="Q1" s="23" t="s">
        <v>79</v>
      </c>
      <c r="R1" s="20" t="s">
        <v>80</v>
      </c>
      <c r="S1" s="20" t="s">
        <v>81</v>
      </c>
      <c r="T1" s="20" t="s">
        <v>82</v>
      </c>
      <c r="U1" s="20" t="s">
        <v>83</v>
      </c>
    </row>
    <row r="2" s="21" customFormat="1" ht="14.25" customHeight="1" spans="1:22">
      <c r="A2" s="24">
        <v>1</v>
      </c>
      <c r="B2" s="25" t="s">
        <v>84</v>
      </c>
      <c r="C2" s="25" t="s">
        <v>85</v>
      </c>
      <c r="D2" s="25" t="s">
        <v>86</v>
      </c>
      <c r="E2" s="24"/>
      <c r="F2" s="26">
        <v>4372.25</v>
      </c>
      <c r="G2" s="26">
        <v>131.17</v>
      </c>
      <c r="H2" s="26">
        <v>4241.08</v>
      </c>
      <c r="I2" s="27">
        <v>1</v>
      </c>
      <c r="J2" s="27" t="s">
        <v>87</v>
      </c>
      <c r="K2" s="27" t="s">
        <v>88</v>
      </c>
      <c r="L2" s="27" t="s">
        <v>89</v>
      </c>
      <c r="M2" s="32"/>
      <c r="N2" s="27" t="s">
        <v>90</v>
      </c>
      <c r="O2" s="27" t="s">
        <v>91</v>
      </c>
      <c r="P2" s="33" t="s">
        <v>92</v>
      </c>
      <c r="Q2" s="32" t="s">
        <v>93</v>
      </c>
      <c r="R2" s="21" t="s">
        <v>94</v>
      </c>
      <c r="S2" s="36" t="s">
        <v>95</v>
      </c>
      <c r="T2" s="37" t="s">
        <v>96</v>
      </c>
      <c r="U2" s="37"/>
      <c r="V2" s="37"/>
    </row>
    <row r="3" s="21" customFormat="1" ht="14.25" customHeight="1" spans="1:22">
      <c r="A3" s="24">
        <v>2</v>
      </c>
      <c r="B3" s="25" t="s">
        <v>84</v>
      </c>
      <c r="C3" s="25" t="s">
        <v>97</v>
      </c>
      <c r="D3" s="27" t="s">
        <v>98</v>
      </c>
      <c r="E3" s="24"/>
      <c r="F3" s="26">
        <v>3699.77</v>
      </c>
      <c r="G3" s="26">
        <v>360.21</v>
      </c>
      <c r="H3" s="26">
        <v>3339.56</v>
      </c>
      <c r="I3" s="27">
        <v>1</v>
      </c>
      <c r="J3" s="27" t="s">
        <v>33</v>
      </c>
      <c r="K3" s="27"/>
      <c r="L3" s="27" t="s">
        <v>99</v>
      </c>
      <c r="M3" s="32"/>
      <c r="N3" s="27" t="s">
        <v>100</v>
      </c>
      <c r="O3" s="27" t="s">
        <v>101</v>
      </c>
      <c r="P3" s="33" t="s">
        <v>102</v>
      </c>
      <c r="Q3" s="32"/>
      <c r="R3" s="21" t="s">
        <v>94</v>
      </c>
      <c r="S3" s="21" t="s">
        <v>103</v>
      </c>
      <c r="T3" s="37" t="s">
        <v>96</v>
      </c>
      <c r="U3" s="37"/>
      <c r="V3" s="37"/>
    </row>
    <row r="4" s="21" customFormat="1" ht="14.25" customHeight="1" spans="1:22">
      <c r="A4" s="24">
        <v>3</v>
      </c>
      <c r="B4" s="25" t="s">
        <v>84</v>
      </c>
      <c r="C4" s="25" t="s">
        <v>104</v>
      </c>
      <c r="D4" s="27" t="s">
        <v>98</v>
      </c>
      <c r="E4" s="24"/>
      <c r="F4" s="26">
        <v>4448.25</v>
      </c>
      <c r="G4" s="26">
        <v>1870.94</v>
      </c>
      <c r="H4" s="26">
        <v>2577.31</v>
      </c>
      <c r="I4" s="27">
        <v>1</v>
      </c>
      <c r="J4" s="27" t="s">
        <v>33</v>
      </c>
      <c r="K4" s="27"/>
      <c r="L4" s="27" t="s">
        <v>99</v>
      </c>
      <c r="M4" s="32"/>
      <c r="N4" s="27" t="s">
        <v>105</v>
      </c>
      <c r="O4" s="27" t="s">
        <v>106</v>
      </c>
      <c r="P4" s="33" t="s">
        <v>107</v>
      </c>
      <c r="Q4" s="32"/>
      <c r="R4" s="21" t="s">
        <v>94</v>
      </c>
      <c r="S4" s="21" t="s">
        <v>108</v>
      </c>
      <c r="T4" s="37" t="s">
        <v>96</v>
      </c>
      <c r="U4" s="37"/>
      <c r="V4" s="37"/>
    </row>
    <row r="5" s="21" customFormat="1" ht="14.25" customHeight="1" spans="1:22">
      <c r="A5" s="24">
        <v>4</v>
      </c>
      <c r="B5" s="25" t="s">
        <v>109</v>
      </c>
      <c r="C5" s="25" t="s">
        <v>110</v>
      </c>
      <c r="D5" s="27" t="s">
        <v>98</v>
      </c>
      <c r="E5" s="24"/>
      <c r="F5" s="26">
        <v>3761.14</v>
      </c>
      <c r="G5" s="26">
        <v>112.83</v>
      </c>
      <c r="H5" s="26">
        <v>3648.31</v>
      </c>
      <c r="I5" s="27">
        <v>1</v>
      </c>
      <c r="J5" s="27" t="s">
        <v>33</v>
      </c>
      <c r="K5" s="27"/>
      <c r="L5" s="27" t="s">
        <v>99</v>
      </c>
      <c r="M5" s="32"/>
      <c r="N5" s="27" t="s">
        <v>111</v>
      </c>
      <c r="O5" s="27" t="s">
        <v>112</v>
      </c>
      <c r="P5" s="33" t="s">
        <v>113</v>
      </c>
      <c r="Q5" s="32"/>
      <c r="R5" s="21" t="s">
        <v>94</v>
      </c>
      <c r="S5" s="21" t="s">
        <v>114</v>
      </c>
      <c r="T5" s="37" t="s">
        <v>96</v>
      </c>
      <c r="U5" s="37"/>
      <c r="V5" s="37"/>
    </row>
    <row r="6" s="21" customFormat="1" ht="14.25" customHeight="1" spans="1:22">
      <c r="A6" s="24">
        <v>5</v>
      </c>
      <c r="B6" s="25" t="s">
        <v>109</v>
      </c>
      <c r="C6" s="25" t="s">
        <v>115</v>
      </c>
      <c r="D6" s="27" t="s">
        <v>98</v>
      </c>
      <c r="E6" s="24"/>
      <c r="F6" s="26">
        <v>2681.7</v>
      </c>
      <c r="G6" s="26">
        <v>261.07</v>
      </c>
      <c r="H6" s="26">
        <v>2420.63</v>
      </c>
      <c r="I6" s="27">
        <v>1</v>
      </c>
      <c r="J6" s="27" t="s">
        <v>33</v>
      </c>
      <c r="K6" s="27"/>
      <c r="L6" s="27" t="s">
        <v>99</v>
      </c>
      <c r="M6" s="32"/>
      <c r="N6" s="27" t="s">
        <v>116</v>
      </c>
      <c r="O6" s="27" t="s">
        <v>117</v>
      </c>
      <c r="P6" s="33" t="s">
        <v>118</v>
      </c>
      <c r="Q6" s="32"/>
      <c r="R6" s="21" t="s">
        <v>94</v>
      </c>
      <c r="S6" s="21" t="s">
        <v>119</v>
      </c>
      <c r="T6" s="37" t="s">
        <v>96</v>
      </c>
      <c r="U6" s="37"/>
      <c r="V6" s="37"/>
    </row>
    <row r="7" s="21" customFormat="1" ht="14.25" customHeight="1" spans="1:22">
      <c r="A7" s="24">
        <v>6</v>
      </c>
      <c r="B7" s="25" t="s">
        <v>84</v>
      </c>
      <c r="C7" s="25" t="s">
        <v>120</v>
      </c>
      <c r="D7" s="27" t="s">
        <v>26</v>
      </c>
      <c r="E7" s="24"/>
      <c r="F7" s="26">
        <v>5124.3</v>
      </c>
      <c r="G7" s="26">
        <v>153.73</v>
      </c>
      <c r="H7" s="26">
        <v>4970.57</v>
      </c>
      <c r="I7" s="27">
        <v>1</v>
      </c>
      <c r="J7" s="27" t="s">
        <v>121</v>
      </c>
      <c r="K7" s="27"/>
      <c r="L7" s="27" t="s">
        <v>26</v>
      </c>
      <c r="M7" s="32"/>
      <c r="N7" s="27" t="s">
        <v>122</v>
      </c>
      <c r="O7" s="27" t="s">
        <v>123</v>
      </c>
      <c r="P7" s="33" t="s">
        <v>124</v>
      </c>
      <c r="Q7" s="32"/>
      <c r="R7" s="21" t="s">
        <v>94</v>
      </c>
      <c r="S7" s="36" t="s">
        <v>125</v>
      </c>
      <c r="T7" s="37" t="s">
        <v>96</v>
      </c>
      <c r="U7" s="37"/>
      <c r="V7" s="37"/>
    </row>
    <row r="8" s="21" customFormat="1" ht="14.25" customHeight="1" spans="1:22">
      <c r="A8" s="24">
        <v>7</v>
      </c>
      <c r="B8" s="25" t="s">
        <v>84</v>
      </c>
      <c r="C8" s="25" t="s">
        <v>126</v>
      </c>
      <c r="D8" s="27" t="s">
        <v>26</v>
      </c>
      <c r="E8" s="24"/>
      <c r="F8" s="26">
        <v>6865.16</v>
      </c>
      <c r="G8" s="26">
        <v>205.95</v>
      </c>
      <c r="H8" s="26">
        <v>6659.21</v>
      </c>
      <c r="I8" s="27">
        <v>1</v>
      </c>
      <c r="J8" s="27" t="s">
        <v>21</v>
      </c>
      <c r="K8" s="27"/>
      <c r="L8" s="27" t="s">
        <v>127</v>
      </c>
      <c r="M8" s="32"/>
      <c r="N8" s="27" t="s">
        <v>128</v>
      </c>
      <c r="O8" s="27" t="s">
        <v>129</v>
      </c>
      <c r="P8" s="33" t="s">
        <v>130</v>
      </c>
      <c r="Q8" s="32"/>
      <c r="R8" s="21" t="s">
        <v>94</v>
      </c>
      <c r="S8" s="36" t="s">
        <v>131</v>
      </c>
      <c r="T8" s="37" t="s">
        <v>96</v>
      </c>
      <c r="U8" s="37"/>
      <c r="V8" s="37"/>
    </row>
    <row r="9" s="21" customFormat="1" ht="14.25" customHeight="1" spans="1:22">
      <c r="A9" s="24">
        <v>8</v>
      </c>
      <c r="B9" s="25" t="s">
        <v>109</v>
      </c>
      <c r="C9" s="25" t="s">
        <v>132</v>
      </c>
      <c r="D9" s="27" t="s">
        <v>63</v>
      </c>
      <c r="E9" s="24"/>
      <c r="F9" s="26">
        <v>1820.33</v>
      </c>
      <c r="G9" s="26">
        <v>54.61</v>
      </c>
      <c r="H9" s="26">
        <v>1765.72</v>
      </c>
      <c r="I9" s="27">
        <v>1</v>
      </c>
      <c r="J9" s="27" t="s">
        <v>21</v>
      </c>
      <c r="K9" s="27"/>
      <c r="L9" s="27" t="s">
        <v>133</v>
      </c>
      <c r="M9" s="32"/>
      <c r="N9" s="27" t="s">
        <v>134</v>
      </c>
      <c r="O9" s="27" t="s">
        <v>135</v>
      </c>
      <c r="P9" s="33" t="s">
        <v>136</v>
      </c>
      <c r="Q9" s="32"/>
      <c r="R9" s="21" t="s">
        <v>94</v>
      </c>
      <c r="S9" s="36" t="s">
        <v>137</v>
      </c>
      <c r="T9" s="37" t="s">
        <v>96</v>
      </c>
      <c r="U9" s="37"/>
      <c r="V9" s="37"/>
    </row>
    <row r="10" s="21" customFormat="1" ht="14.25" customHeight="1" spans="1:22">
      <c r="A10" s="24">
        <v>9</v>
      </c>
      <c r="B10" s="25" t="s">
        <v>84</v>
      </c>
      <c r="C10" s="25" t="s">
        <v>138</v>
      </c>
      <c r="D10" s="27" t="s">
        <v>63</v>
      </c>
      <c r="E10" s="24"/>
      <c r="F10" s="26">
        <v>994.75</v>
      </c>
      <c r="G10" s="26">
        <v>29.84</v>
      </c>
      <c r="H10" s="26">
        <v>964.91</v>
      </c>
      <c r="I10" s="27">
        <v>1</v>
      </c>
      <c r="J10" s="27" t="s">
        <v>21</v>
      </c>
      <c r="K10" s="27"/>
      <c r="L10" s="27" t="s">
        <v>139</v>
      </c>
      <c r="M10" s="32"/>
      <c r="N10" s="27" t="s">
        <v>140</v>
      </c>
      <c r="O10" s="27" t="s">
        <v>141</v>
      </c>
      <c r="P10" s="33" t="s">
        <v>136</v>
      </c>
      <c r="Q10" s="32"/>
      <c r="R10" s="21" t="s">
        <v>94</v>
      </c>
      <c r="S10" s="36" t="s">
        <v>142</v>
      </c>
      <c r="T10" s="37" t="s">
        <v>96</v>
      </c>
      <c r="U10" s="37"/>
      <c r="V10" s="37"/>
    </row>
    <row r="11" s="21" customFormat="1" ht="14.25" customHeight="1" spans="1:22">
      <c r="A11" s="24">
        <v>10</v>
      </c>
      <c r="B11" s="25" t="s">
        <v>109</v>
      </c>
      <c r="C11" s="25" t="s">
        <v>143</v>
      </c>
      <c r="D11" s="27" t="s">
        <v>63</v>
      </c>
      <c r="E11" s="24"/>
      <c r="F11" s="26">
        <v>382.2</v>
      </c>
      <c r="G11" s="26">
        <v>11.47</v>
      </c>
      <c r="H11" s="26">
        <v>370.73</v>
      </c>
      <c r="I11" s="27">
        <v>1</v>
      </c>
      <c r="J11" s="27" t="s">
        <v>21</v>
      </c>
      <c r="K11" s="27"/>
      <c r="L11" s="27" t="s">
        <v>139</v>
      </c>
      <c r="M11" s="32"/>
      <c r="N11" s="27" t="s">
        <v>144</v>
      </c>
      <c r="O11" s="27" t="s">
        <v>145</v>
      </c>
      <c r="P11" s="33" t="s">
        <v>136</v>
      </c>
      <c r="Q11" s="32"/>
      <c r="R11" s="21" t="s">
        <v>94</v>
      </c>
      <c r="S11" s="36" t="s">
        <v>146</v>
      </c>
      <c r="T11" s="37" t="s">
        <v>96</v>
      </c>
      <c r="U11" s="37"/>
      <c r="V11" s="37"/>
    </row>
    <row r="12" s="21" customFormat="1" ht="14.25" customHeight="1" spans="1:22">
      <c r="A12" s="24">
        <v>11</v>
      </c>
      <c r="B12" s="25" t="s">
        <v>109</v>
      </c>
      <c r="C12" s="25" t="s">
        <v>147</v>
      </c>
      <c r="D12" s="27" t="s">
        <v>63</v>
      </c>
      <c r="E12" s="24"/>
      <c r="F12" s="26">
        <v>3767.87</v>
      </c>
      <c r="G12" s="26">
        <v>113.04</v>
      </c>
      <c r="H12" s="26">
        <v>3654.83</v>
      </c>
      <c r="I12" s="27">
        <v>1</v>
      </c>
      <c r="J12" s="27" t="s">
        <v>21</v>
      </c>
      <c r="K12" s="27"/>
      <c r="L12" s="27" t="s">
        <v>139</v>
      </c>
      <c r="M12" s="32"/>
      <c r="N12" s="27" t="s">
        <v>148</v>
      </c>
      <c r="O12" s="27" t="s">
        <v>149</v>
      </c>
      <c r="P12" s="33" t="s">
        <v>136</v>
      </c>
      <c r="Q12" s="32"/>
      <c r="R12" s="21" t="s">
        <v>94</v>
      </c>
      <c r="S12" s="36" t="s">
        <v>150</v>
      </c>
      <c r="T12" s="37" t="s">
        <v>96</v>
      </c>
      <c r="U12" s="37"/>
      <c r="V12" s="37"/>
    </row>
    <row r="13" s="21" customFormat="1" ht="14.25" customHeight="1" spans="1:22">
      <c r="A13" s="24">
        <v>12</v>
      </c>
      <c r="B13" s="25" t="s">
        <v>84</v>
      </c>
      <c r="C13" s="25" t="s">
        <v>151</v>
      </c>
      <c r="D13" s="27" t="s">
        <v>63</v>
      </c>
      <c r="E13" s="24"/>
      <c r="F13" s="26">
        <v>6009.85</v>
      </c>
      <c r="G13" s="26">
        <v>180.3</v>
      </c>
      <c r="H13" s="26">
        <v>5829.55</v>
      </c>
      <c r="I13" s="27">
        <v>1</v>
      </c>
      <c r="J13" s="27" t="s">
        <v>21</v>
      </c>
      <c r="K13" s="27"/>
      <c r="L13" s="27" t="s">
        <v>152</v>
      </c>
      <c r="M13" s="32"/>
      <c r="N13" s="27" t="s">
        <v>153</v>
      </c>
      <c r="O13" s="27" t="s">
        <v>154</v>
      </c>
      <c r="P13" s="33" t="s">
        <v>136</v>
      </c>
      <c r="Q13" s="32"/>
      <c r="R13" s="21" t="s">
        <v>94</v>
      </c>
      <c r="S13" s="36" t="s">
        <v>155</v>
      </c>
      <c r="T13" s="37" t="s">
        <v>96</v>
      </c>
      <c r="U13" s="37"/>
      <c r="V13" s="37"/>
    </row>
    <row r="14" s="21" customFormat="1" ht="14.25" customHeight="1" spans="1:22">
      <c r="A14" s="24">
        <v>13</v>
      </c>
      <c r="B14" s="25" t="s">
        <v>84</v>
      </c>
      <c r="C14" s="25" t="s">
        <v>156</v>
      </c>
      <c r="D14" s="27" t="s">
        <v>63</v>
      </c>
      <c r="E14" s="24"/>
      <c r="F14" s="26">
        <v>13590.74</v>
      </c>
      <c r="G14" s="26">
        <v>407.72</v>
      </c>
      <c r="H14" s="26">
        <v>13183.02</v>
      </c>
      <c r="I14" s="27">
        <v>1</v>
      </c>
      <c r="J14" s="27" t="s">
        <v>21</v>
      </c>
      <c r="K14" s="27"/>
      <c r="L14" s="27" t="s">
        <v>157</v>
      </c>
      <c r="M14" s="32"/>
      <c r="N14" s="27" t="s">
        <v>158</v>
      </c>
      <c r="O14" s="27" t="s">
        <v>159</v>
      </c>
      <c r="P14" s="33" t="s">
        <v>136</v>
      </c>
      <c r="Q14" s="32"/>
      <c r="R14" s="21" t="s">
        <v>94</v>
      </c>
      <c r="S14" s="36" t="s">
        <v>160</v>
      </c>
      <c r="T14" s="37" t="s">
        <v>96</v>
      </c>
      <c r="U14" s="37"/>
      <c r="V14" s="37"/>
    </row>
    <row r="15" s="21" customFormat="1" ht="14.25" customHeight="1" spans="1:22">
      <c r="A15" s="24">
        <v>14</v>
      </c>
      <c r="B15" s="25" t="s">
        <v>84</v>
      </c>
      <c r="C15" s="25" t="s">
        <v>161</v>
      </c>
      <c r="D15" s="27" t="s">
        <v>26</v>
      </c>
      <c r="E15" s="24"/>
      <c r="F15" s="26">
        <v>4017.83</v>
      </c>
      <c r="G15" s="26">
        <v>120.53</v>
      </c>
      <c r="H15" s="26">
        <v>3897.3</v>
      </c>
      <c r="I15" s="27">
        <v>1</v>
      </c>
      <c r="J15" s="27" t="s">
        <v>21</v>
      </c>
      <c r="K15" s="27"/>
      <c r="L15" s="27" t="s">
        <v>26</v>
      </c>
      <c r="M15" s="32"/>
      <c r="N15" s="27" t="s">
        <v>162</v>
      </c>
      <c r="O15" s="27" t="s">
        <v>163</v>
      </c>
      <c r="P15" s="33" t="s">
        <v>136</v>
      </c>
      <c r="Q15" s="32"/>
      <c r="R15" s="21" t="s">
        <v>94</v>
      </c>
      <c r="S15" s="36" t="s">
        <v>164</v>
      </c>
      <c r="T15" s="37" t="s">
        <v>96</v>
      </c>
      <c r="U15" s="37"/>
      <c r="V15" s="37"/>
    </row>
    <row r="16" s="21" customFormat="1" ht="14.25" customHeight="1" spans="1:22">
      <c r="A16" s="24">
        <v>15</v>
      </c>
      <c r="B16" s="25" t="s">
        <v>84</v>
      </c>
      <c r="C16" s="25" t="s">
        <v>165</v>
      </c>
      <c r="D16" s="27" t="s">
        <v>63</v>
      </c>
      <c r="E16" s="24"/>
      <c r="F16" s="26">
        <v>9669.32</v>
      </c>
      <c r="G16" s="26">
        <v>290.08</v>
      </c>
      <c r="H16" s="26">
        <v>9379.24</v>
      </c>
      <c r="I16" s="27">
        <v>1</v>
      </c>
      <c r="J16" s="27" t="s">
        <v>21</v>
      </c>
      <c r="K16" s="27"/>
      <c r="L16" s="27" t="s">
        <v>166</v>
      </c>
      <c r="M16" s="32"/>
      <c r="N16" s="27" t="s">
        <v>167</v>
      </c>
      <c r="O16" s="27" t="s">
        <v>168</v>
      </c>
      <c r="P16" s="33" t="s">
        <v>169</v>
      </c>
      <c r="Q16" s="32"/>
      <c r="R16" s="21" t="s">
        <v>94</v>
      </c>
      <c r="S16" s="36" t="s">
        <v>170</v>
      </c>
      <c r="T16" s="37" t="s">
        <v>96</v>
      </c>
      <c r="U16" s="37"/>
      <c r="V16" s="37"/>
    </row>
    <row r="17" s="21" customFormat="1" ht="14.25" customHeight="1" spans="1:22">
      <c r="A17" s="24">
        <v>16</v>
      </c>
      <c r="B17" s="25" t="s">
        <v>84</v>
      </c>
      <c r="C17" s="25" t="s">
        <v>171</v>
      </c>
      <c r="D17" s="25" t="s">
        <v>86</v>
      </c>
      <c r="E17" s="24"/>
      <c r="F17" s="28">
        <v>120</v>
      </c>
      <c r="G17" s="28">
        <v>3.6</v>
      </c>
      <c r="H17" s="28">
        <v>116.4</v>
      </c>
      <c r="I17" s="27">
        <v>1</v>
      </c>
      <c r="J17" s="27" t="s">
        <v>87</v>
      </c>
      <c r="K17" s="27" t="s">
        <v>88</v>
      </c>
      <c r="L17" s="25" t="s">
        <v>172</v>
      </c>
      <c r="M17" s="32"/>
      <c r="N17" s="25" t="s">
        <v>173</v>
      </c>
      <c r="O17" s="25" t="s">
        <v>174</v>
      </c>
      <c r="P17" s="34" t="s">
        <v>136</v>
      </c>
      <c r="Q17" s="32" t="s">
        <v>175</v>
      </c>
      <c r="R17" s="21" t="s">
        <v>94</v>
      </c>
      <c r="S17" s="36" t="s">
        <v>176</v>
      </c>
      <c r="T17" s="37" t="s">
        <v>96</v>
      </c>
      <c r="U17" s="37"/>
      <c r="V17" s="37"/>
    </row>
    <row r="18" s="21" customFormat="1" ht="14.25" customHeight="1" spans="1:22">
      <c r="A18" s="24">
        <v>17</v>
      </c>
      <c r="B18" s="25" t="s">
        <v>84</v>
      </c>
      <c r="C18" s="25" t="s">
        <v>177</v>
      </c>
      <c r="D18" s="25" t="s">
        <v>86</v>
      </c>
      <c r="E18" s="24"/>
      <c r="F18" s="28">
        <v>6884.96</v>
      </c>
      <c r="G18" s="28">
        <v>206.55</v>
      </c>
      <c r="H18" s="28">
        <v>6678.41</v>
      </c>
      <c r="I18" s="27">
        <v>1</v>
      </c>
      <c r="J18" s="27" t="s">
        <v>87</v>
      </c>
      <c r="K18" s="27" t="s">
        <v>88</v>
      </c>
      <c r="L18" s="25" t="s">
        <v>178</v>
      </c>
      <c r="M18" s="32"/>
      <c r="N18" s="25" t="s">
        <v>179</v>
      </c>
      <c r="O18" s="25" t="s">
        <v>180</v>
      </c>
      <c r="P18" s="34" t="s">
        <v>181</v>
      </c>
      <c r="Q18" s="32" t="s">
        <v>175</v>
      </c>
      <c r="R18" s="21" t="s">
        <v>94</v>
      </c>
      <c r="S18" s="36" t="s">
        <v>182</v>
      </c>
      <c r="T18" s="37" t="s">
        <v>96</v>
      </c>
      <c r="U18" s="37"/>
      <c r="V18" s="37"/>
    </row>
    <row r="19" s="21" customFormat="1" ht="14.25" customHeight="1" spans="1:22">
      <c r="A19" s="24">
        <v>18</v>
      </c>
      <c r="B19" s="25" t="s">
        <v>84</v>
      </c>
      <c r="C19" s="25" t="s">
        <v>183</v>
      </c>
      <c r="D19" s="25" t="s">
        <v>86</v>
      </c>
      <c r="E19" s="24"/>
      <c r="F19" s="28">
        <v>6237.98</v>
      </c>
      <c r="G19" s="28">
        <v>187.14</v>
      </c>
      <c r="H19" s="28">
        <v>6050.84</v>
      </c>
      <c r="I19" s="27">
        <v>1</v>
      </c>
      <c r="J19" s="27" t="s">
        <v>87</v>
      </c>
      <c r="K19" s="27" t="s">
        <v>88</v>
      </c>
      <c r="L19" s="25" t="s">
        <v>178</v>
      </c>
      <c r="M19" s="32"/>
      <c r="N19" s="25" t="s">
        <v>184</v>
      </c>
      <c r="O19" s="25" t="s">
        <v>185</v>
      </c>
      <c r="P19" s="34" t="s">
        <v>186</v>
      </c>
      <c r="Q19" s="32"/>
      <c r="R19" s="21" t="s">
        <v>94</v>
      </c>
      <c r="S19" s="36" t="s">
        <v>187</v>
      </c>
      <c r="T19" s="37" t="s">
        <v>96</v>
      </c>
      <c r="U19" s="37"/>
      <c r="V19" s="37"/>
    </row>
    <row r="20" s="21" customFormat="1" ht="14.25" customHeight="1" spans="1:22">
      <c r="A20" s="24">
        <v>19</v>
      </c>
      <c r="B20" s="25" t="s">
        <v>84</v>
      </c>
      <c r="C20" s="25" t="s">
        <v>188</v>
      </c>
      <c r="D20" s="25" t="s">
        <v>86</v>
      </c>
      <c r="E20" s="24"/>
      <c r="F20" s="28">
        <v>4111.55</v>
      </c>
      <c r="G20" s="28">
        <v>123.35</v>
      </c>
      <c r="H20" s="28">
        <v>3988.2</v>
      </c>
      <c r="I20" s="27">
        <v>1</v>
      </c>
      <c r="J20" s="27" t="s">
        <v>21</v>
      </c>
      <c r="K20" s="27" t="s">
        <v>88</v>
      </c>
      <c r="L20" s="25" t="s">
        <v>189</v>
      </c>
      <c r="M20" s="32"/>
      <c r="N20" s="25" t="s">
        <v>190</v>
      </c>
      <c r="O20" s="25" t="s">
        <v>191</v>
      </c>
      <c r="P20" s="34" t="s">
        <v>136</v>
      </c>
      <c r="Q20" s="32"/>
      <c r="R20" s="21" t="s">
        <v>94</v>
      </c>
      <c r="S20" s="36" t="s">
        <v>192</v>
      </c>
      <c r="T20" s="37" t="s">
        <v>96</v>
      </c>
      <c r="U20" s="37"/>
      <c r="V20" s="37"/>
    </row>
    <row r="21" s="21" customFormat="1" ht="14.25" customHeight="1" spans="1:22">
      <c r="A21" s="24">
        <v>20</v>
      </c>
      <c r="B21" s="25" t="s">
        <v>84</v>
      </c>
      <c r="C21" s="25" t="s">
        <v>193</v>
      </c>
      <c r="D21" s="25" t="s">
        <v>86</v>
      </c>
      <c r="E21" s="24"/>
      <c r="F21" s="28">
        <v>3407.33</v>
      </c>
      <c r="G21" s="28">
        <v>102.22</v>
      </c>
      <c r="H21" s="28">
        <v>3305.11</v>
      </c>
      <c r="I21" s="27">
        <v>1</v>
      </c>
      <c r="J21" s="27" t="s">
        <v>87</v>
      </c>
      <c r="K21" s="27" t="s">
        <v>88</v>
      </c>
      <c r="L21" s="25" t="s">
        <v>194</v>
      </c>
      <c r="M21" s="32"/>
      <c r="N21" s="25" t="s">
        <v>195</v>
      </c>
      <c r="O21" s="25" t="s">
        <v>196</v>
      </c>
      <c r="P21" s="34" t="s">
        <v>136</v>
      </c>
      <c r="Q21" s="32"/>
      <c r="R21" s="21" t="s">
        <v>94</v>
      </c>
      <c r="S21" s="36" t="s">
        <v>197</v>
      </c>
      <c r="T21" s="37" t="s">
        <v>96</v>
      </c>
      <c r="U21" s="37"/>
      <c r="V21" s="37"/>
    </row>
    <row r="22" s="21" customFormat="1" ht="14.25" customHeight="1" spans="1:22">
      <c r="A22" s="24">
        <v>21</v>
      </c>
      <c r="B22" s="25" t="s">
        <v>84</v>
      </c>
      <c r="C22" s="25" t="s">
        <v>198</v>
      </c>
      <c r="D22" s="25" t="s">
        <v>86</v>
      </c>
      <c r="E22" s="24"/>
      <c r="F22" s="28">
        <v>8632</v>
      </c>
      <c r="G22" s="28">
        <v>258.96</v>
      </c>
      <c r="H22" s="28">
        <v>8373.04</v>
      </c>
      <c r="I22" s="27">
        <v>1</v>
      </c>
      <c r="J22" s="27" t="s">
        <v>87</v>
      </c>
      <c r="K22" s="27" t="s">
        <v>88</v>
      </c>
      <c r="L22" s="25" t="s">
        <v>199</v>
      </c>
      <c r="M22" s="32"/>
      <c r="N22" s="25" t="s">
        <v>200</v>
      </c>
      <c r="O22" s="25" t="s">
        <v>201</v>
      </c>
      <c r="P22" s="34" t="s">
        <v>136</v>
      </c>
      <c r="Q22" s="32"/>
      <c r="R22" s="21" t="s">
        <v>94</v>
      </c>
      <c r="S22" s="36" t="s">
        <v>202</v>
      </c>
      <c r="T22" s="37" t="s">
        <v>96</v>
      </c>
      <c r="U22" s="37"/>
      <c r="V22" s="37"/>
    </row>
    <row r="23" s="21" customFormat="1" ht="14.25" customHeight="1" spans="1:22">
      <c r="A23" s="24">
        <v>22</v>
      </c>
      <c r="B23" s="25" t="s">
        <v>84</v>
      </c>
      <c r="C23" s="25" t="s">
        <v>203</v>
      </c>
      <c r="D23" s="25" t="s">
        <v>86</v>
      </c>
      <c r="E23" s="24"/>
      <c r="F23" s="28">
        <v>4550.15</v>
      </c>
      <c r="G23" s="28">
        <v>688.24</v>
      </c>
      <c r="H23" s="28">
        <v>3861.91</v>
      </c>
      <c r="I23" s="27">
        <v>1</v>
      </c>
      <c r="J23" s="27" t="s">
        <v>87</v>
      </c>
      <c r="K23" s="27" t="s">
        <v>88</v>
      </c>
      <c r="L23" s="25" t="s">
        <v>204</v>
      </c>
      <c r="M23" s="32"/>
      <c r="N23" s="25" t="s">
        <v>205</v>
      </c>
      <c r="O23" s="25" t="s">
        <v>206</v>
      </c>
      <c r="P23" s="34" t="s">
        <v>207</v>
      </c>
      <c r="Q23" s="32"/>
      <c r="R23" s="21" t="s">
        <v>94</v>
      </c>
      <c r="S23" s="36" t="s">
        <v>208</v>
      </c>
      <c r="T23" s="37" t="s">
        <v>96</v>
      </c>
      <c r="U23" s="37"/>
      <c r="V23" s="37"/>
    </row>
    <row r="24" s="21" customFormat="1" ht="14.25" customHeight="1" spans="1:22">
      <c r="A24" s="24">
        <v>23</v>
      </c>
      <c r="B24" s="25" t="s">
        <v>84</v>
      </c>
      <c r="C24" s="25" t="s">
        <v>209</v>
      </c>
      <c r="D24" s="25" t="s">
        <v>86</v>
      </c>
      <c r="E24" s="24"/>
      <c r="F24" s="28">
        <v>4492.33</v>
      </c>
      <c r="G24" s="28">
        <v>134.77</v>
      </c>
      <c r="H24" s="28">
        <v>4357.56</v>
      </c>
      <c r="I24" s="27">
        <v>1</v>
      </c>
      <c r="J24" s="27" t="s">
        <v>87</v>
      </c>
      <c r="K24" s="27" t="s">
        <v>88</v>
      </c>
      <c r="L24" s="25" t="s">
        <v>210</v>
      </c>
      <c r="M24" s="32"/>
      <c r="N24" s="25" t="s">
        <v>211</v>
      </c>
      <c r="O24" s="25" t="s">
        <v>212</v>
      </c>
      <c r="P24" s="34" t="s">
        <v>136</v>
      </c>
      <c r="Q24" s="32"/>
      <c r="R24" s="21" t="s">
        <v>94</v>
      </c>
      <c r="S24" s="36" t="s">
        <v>213</v>
      </c>
      <c r="T24" s="37" t="s">
        <v>96</v>
      </c>
      <c r="U24" s="37"/>
      <c r="V24" s="37"/>
    </row>
    <row r="25" s="21" customFormat="1" ht="14.25" customHeight="1" spans="1:22">
      <c r="A25" s="24">
        <v>24</v>
      </c>
      <c r="B25" s="25" t="s">
        <v>84</v>
      </c>
      <c r="C25" s="25" t="s">
        <v>214</v>
      </c>
      <c r="D25" s="25" t="s">
        <v>86</v>
      </c>
      <c r="E25" s="24"/>
      <c r="F25" s="28">
        <v>120</v>
      </c>
      <c r="G25" s="28">
        <v>3.6</v>
      </c>
      <c r="H25" s="28">
        <v>116.4</v>
      </c>
      <c r="I25" s="27">
        <v>1</v>
      </c>
      <c r="J25" s="27" t="s">
        <v>87</v>
      </c>
      <c r="K25" s="27" t="s">
        <v>88</v>
      </c>
      <c r="L25" s="25" t="s">
        <v>215</v>
      </c>
      <c r="M25" s="32"/>
      <c r="N25" s="25" t="s">
        <v>216</v>
      </c>
      <c r="O25" s="25" t="s">
        <v>217</v>
      </c>
      <c r="P25" s="34" t="s">
        <v>136</v>
      </c>
      <c r="Q25" s="32"/>
      <c r="R25" s="21" t="s">
        <v>94</v>
      </c>
      <c r="S25" s="36" t="s">
        <v>218</v>
      </c>
      <c r="T25" s="37" t="s">
        <v>96</v>
      </c>
      <c r="U25" s="37"/>
      <c r="V25" s="37"/>
    </row>
    <row r="26" s="21" customFormat="1" ht="14.25" customHeight="1" spans="1:22">
      <c r="A26" s="24">
        <v>25</v>
      </c>
      <c r="B26" s="25" t="s">
        <v>84</v>
      </c>
      <c r="C26" s="25" t="s">
        <v>219</v>
      </c>
      <c r="D26" s="25" t="s">
        <v>86</v>
      </c>
      <c r="E26" s="24"/>
      <c r="F26" s="28">
        <v>15</v>
      </c>
      <c r="G26" s="28">
        <v>0.45</v>
      </c>
      <c r="H26" s="28">
        <v>14.55</v>
      </c>
      <c r="I26" s="27">
        <v>1</v>
      </c>
      <c r="J26" s="27" t="s">
        <v>87</v>
      </c>
      <c r="K26" s="27" t="s">
        <v>88</v>
      </c>
      <c r="L26" s="25" t="s">
        <v>220</v>
      </c>
      <c r="M26" s="32"/>
      <c r="N26" s="25" t="s">
        <v>221</v>
      </c>
      <c r="O26" s="25" t="s">
        <v>222</v>
      </c>
      <c r="P26" s="34" t="s">
        <v>136</v>
      </c>
      <c r="Q26" s="32"/>
      <c r="R26" s="21" t="s">
        <v>94</v>
      </c>
      <c r="S26" s="36" t="s">
        <v>223</v>
      </c>
      <c r="T26" s="37" t="s">
        <v>96</v>
      </c>
      <c r="U26" s="37"/>
      <c r="V26" s="37"/>
    </row>
    <row r="27" s="21" customFormat="1" ht="14.25" customHeight="1" spans="1:22">
      <c r="A27" s="24">
        <v>26</v>
      </c>
      <c r="B27" s="25" t="s">
        <v>84</v>
      </c>
      <c r="C27" s="25" t="s">
        <v>224</v>
      </c>
      <c r="D27" s="25" t="s">
        <v>86</v>
      </c>
      <c r="E27" s="24"/>
      <c r="F27" s="28">
        <v>1762.09</v>
      </c>
      <c r="G27" s="28">
        <v>52.86</v>
      </c>
      <c r="H27" s="28">
        <v>1709.23</v>
      </c>
      <c r="I27" s="27">
        <v>1</v>
      </c>
      <c r="J27" s="27" t="s">
        <v>87</v>
      </c>
      <c r="K27" s="27" t="s">
        <v>88</v>
      </c>
      <c r="L27" s="25" t="s">
        <v>178</v>
      </c>
      <c r="M27" s="32"/>
      <c r="N27" s="25" t="s">
        <v>225</v>
      </c>
      <c r="O27" s="25" t="s">
        <v>226</v>
      </c>
      <c r="P27" s="34" t="s">
        <v>136</v>
      </c>
      <c r="Q27" s="32"/>
      <c r="R27" s="21" t="s">
        <v>94</v>
      </c>
      <c r="S27" s="36" t="s">
        <v>227</v>
      </c>
      <c r="T27" s="37" t="s">
        <v>96</v>
      </c>
      <c r="U27" s="37"/>
      <c r="V27" s="37"/>
    </row>
    <row r="28" s="21" customFormat="1" ht="14.25" customHeight="1" spans="1:22">
      <c r="A28" s="24">
        <v>27</v>
      </c>
      <c r="B28" s="25" t="s">
        <v>84</v>
      </c>
      <c r="C28" s="25" t="s">
        <v>228</v>
      </c>
      <c r="D28" s="25" t="s">
        <v>86</v>
      </c>
      <c r="E28" s="24"/>
      <c r="F28" s="28">
        <v>318</v>
      </c>
      <c r="G28" s="28">
        <v>9.54</v>
      </c>
      <c r="H28" s="28">
        <v>308.46</v>
      </c>
      <c r="I28" s="27">
        <v>1</v>
      </c>
      <c r="J28" s="27" t="s">
        <v>87</v>
      </c>
      <c r="K28" s="27" t="s">
        <v>88</v>
      </c>
      <c r="L28" s="25" t="s">
        <v>229</v>
      </c>
      <c r="M28" s="32"/>
      <c r="N28" s="25" t="s">
        <v>230</v>
      </c>
      <c r="O28" s="25" t="s">
        <v>231</v>
      </c>
      <c r="P28" s="34" t="s">
        <v>136</v>
      </c>
      <c r="Q28" s="32"/>
      <c r="R28" s="21" t="s">
        <v>94</v>
      </c>
      <c r="S28" s="36" t="s">
        <v>232</v>
      </c>
      <c r="T28" s="37" t="s">
        <v>96</v>
      </c>
      <c r="U28" s="37"/>
      <c r="V28" s="37"/>
    </row>
    <row r="29" s="21" customFormat="1" ht="14.25" customHeight="1" spans="1:22">
      <c r="A29" s="24">
        <v>28</v>
      </c>
      <c r="B29" s="25" t="s">
        <v>84</v>
      </c>
      <c r="C29" s="25" t="s">
        <v>233</v>
      </c>
      <c r="D29" s="25" t="s">
        <v>86</v>
      </c>
      <c r="E29" s="24"/>
      <c r="F29" s="28">
        <v>855.98</v>
      </c>
      <c r="G29" s="28">
        <v>25.68</v>
      </c>
      <c r="H29" s="28">
        <v>830.3</v>
      </c>
      <c r="I29" s="27">
        <v>1</v>
      </c>
      <c r="J29" s="27" t="s">
        <v>87</v>
      </c>
      <c r="K29" s="27" t="s">
        <v>88</v>
      </c>
      <c r="L29" s="25" t="s">
        <v>234</v>
      </c>
      <c r="M29" s="32"/>
      <c r="N29" s="25" t="s">
        <v>235</v>
      </c>
      <c r="O29" s="25" t="s">
        <v>236</v>
      </c>
      <c r="P29" s="34" t="s">
        <v>136</v>
      </c>
      <c r="Q29" s="32"/>
      <c r="R29" s="21" t="s">
        <v>94</v>
      </c>
      <c r="S29" s="36" t="s">
        <v>237</v>
      </c>
      <c r="T29" s="37" t="s">
        <v>96</v>
      </c>
      <c r="U29" s="37"/>
      <c r="V29" s="37"/>
    </row>
    <row r="30" s="21" customFormat="1" ht="14.25" customHeight="1" spans="1:22">
      <c r="A30" s="24">
        <v>29</v>
      </c>
      <c r="B30" s="25" t="s">
        <v>84</v>
      </c>
      <c r="C30" s="25" t="s">
        <v>238</v>
      </c>
      <c r="D30" s="25" t="s">
        <v>86</v>
      </c>
      <c r="E30" s="24"/>
      <c r="F30" s="28">
        <v>56427.23</v>
      </c>
      <c r="G30" s="28">
        <v>1692.82</v>
      </c>
      <c r="H30" s="28">
        <v>54734.41</v>
      </c>
      <c r="I30" s="27">
        <v>1</v>
      </c>
      <c r="J30" s="27" t="s">
        <v>21</v>
      </c>
      <c r="K30" s="27" t="s">
        <v>88</v>
      </c>
      <c r="L30" s="25" t="s">
        <v>239</v>
      </c>
      <c r="M30" s="32"/>
      <c r="N30" s="25" t="s">
        <v>158</v>
      </c>
      <c r="O30" s="25" t="s">
        <v>159</v>
      </c>
      <c r="P30" s="34" t="s">
        <v>136</v>
      </c>
      <c r="Q30" s="32"/>
      <c r="R30" s="21" t="s">
        <v>94</v>
      </c>
      <c r="S30" s="36" t="s">
        <v>240</v>
      </c>
      <c r="T30" s="37" t="s">
        <v>96</v>
      </c>
      <c r="U30" s="37"/>
      <c r="V30" s="37"/>
    </row>
    <row r="31" s="21" customFormat="1" ht="14.25" customHeight="1" spans="1:22">
      <c r="A31" s="24">
        <v>30</v>
      </c>
      <c r="B31" s="25" t="s">
        <v>84</v>
      </c>
      <c r="C31" s="25" t="s">
        <v>241</v>
      </c>
      <c r="D31" s="25" t="s">
        <v>86</v>
      </c>
      <c r="E31" s="24"/>
      <c r="F31" s="28">
        <v>1389.82</v>
      </c>
      <c r="G31" s="28">
        <v>41.69</v>
      </c>
      <c r="H31" s="28">
        <v>1348.13</v>
      </c>
      <c r="I31" s="27">
        <v>1</v>
      </c>
      <c r="J31" s="27" t="s">
        <v>21</v>
      </c>
      <c r="K31" s="27" t="s">
        <v>88</v>
      </c>
      <c r="L31" s="25" t="s">
        <v>242</v>
      </c>
      <c r="M31" s="32"/>
      <c r="N31" s="25" t="s">
        <v>243</v>
      </c>
      <c r="O31" s="25" t="s">
        <v>244</v>
      </c>
      <c r="P31" s="34" t="s">
        <v>136</v>
      </c>
      <c r="Q31" s="32"/>
      <c r="R31" s="21" t="s">
        <v>94</v>
      </c>
      <c r="S31" s="36" t="s">
        <v>245</v>
      </c>
      <c r="T31" s="37" t="s">
        <v>96</v>
      </c>
      <c r="U31" s="37"/>
      <c r="V31" s="37"/>
    </row>
    <row r="32" s="21" customFormat="1" ht="14.25" customHeight="1" spans="1:22">
      <c r="A32" s="24">
        <v>31</v>
      </c>
      <c r="B32" s="25" t="s">
        <v>84</v>
      </c>
      <c r="C32" s="25" t="s">
        <v>246</v>
      </c>
      <c r="D32" s="25" t="s">
        <v>86</v>
      </c>
      <c r="E32" s="24"/>
      <c r="F32" s="28">
        <v>5850.36</v>
      </c>
      <c r="G32" s="28">
        <v>175.51</v>
      </c>
      <c r="H32" s="28">
        <v>5674.85</v>
      </c>
      <c r="I32" s="27">
        <v>1</v>
      </c>
      <c r="J32" s="27" t="s">
        <v>87</v>
      </c>
      <c r="K32" s="27" t="s">
        <v>88</v>
      </c>
      <c r="L32" s="25" t="s">
        <v>247</v>
      </c>
      <c r="M32" s="32"/>
      <c r="N32" s="25" t="s">
        <v>248</v>
      </c>
      <c r="O32" s="25" t="s">
        <v>249</v>
      </c>
      <c r="P32" s="34" t="s">
        <v>136</v>
      </c>
      <c r="Q32" s="32"/>
      <c r="R32" s="21" t="s">
        <v>94</v>
      </c>
      <c r="S32" s="36" t="s">
        <v>250</v>
      </c>
      <c r="T32" s="37" t="s">
        <v>96</v>
      </c>
      <c r="U32" s="37"/>
      <c r="V32" s="37"/>
    </row>
    <row r="33" s="21" customFormat="1" ht="14.25" customHeight="1" spans="1:22">
      <c r="A33" s="24">
        <v>32</v>
      </c>
      <c r="B33" s="25" t="s">
        <v>84</v>
      </c>
      <c r="C33" s="25" t="s">
        <v>251</v>
      </c>
      <c r="D33" s="25" t="s">
        <v>86</v>
      </c>
      <c r="E33" s="24"/>
      <c r="F33" s="28">
        <v>2068.85</v>
      </c>
      <c r="G33" s="28">
        <v>62.07</v>
      </c>
      <c r="H33" s="28">
        <v>2006.78</v>
      </c>
      <c r="I33" s="27">
        <v>1</v>
      </c>
      <c r="J33" s="27" t="s">
        <v>21</v>
      </c>
      <c r="K33" s="27" t="s">
        <v>88</v>
      </c>
      <c r="L33" s="25" t="s">
        <v>252</v>
      </c>
      <c r="M33" s="32"/>
      <c r="N33" s="25" t="s">
        <v>253</v>
      </c>
      <c r="O33" s="25" t="s">
        <v>254</v>
      </c>
      <c r="P33" s="34" t="s">
        <v>136</v>
      </c>
      <c r="Q33" s="32"/>
      <c r="R33" s="21" t="s">
        <v>94</v>
      </c>
      <c r="S33" s="36" t="s">
        <v>255</v>
      </c>
      <c r="T33" s="37" t="s">
        <v>96</v>
      </c>
      <c r="U33" s="37"/>
      <c r="V33" s="37"/>
    </row>
    <row r="34" s="21" customFormat="1" spans="1:21">
      <c r="A34" s="24">
        <v>33</v>
      </c>
      <c r="B34" s="25" t="s">
        <v>84</v>
      </c>
      <c r="C34" s="25" t="s">
        <v>256</v>
      </c>
      <c r="D34" s="25" t="s">
        <v>86</v>
      </c>
      <c r="E34" s="24"/>
      <c r="F34" s="28">
        <v>4704.12</v>
      </c>
      <c r="G34" s="28">
        <v>141.12</v>
      </c>
      <c r="H34" s="28">
        <v>4563</v>
      </c>
      <c r="I34" s="27">
        <v>1</v>
      </c>
      <c r="J34" s="27" t="s">
        <v>21</v>
      </c>
      <c r="K34" s="27" t="s">
        <v>88</v>
      </c>
      <c r="L34" s="25" t="s">
        <v>257</v>
      </c>
      <c r="M34" s="24"/>
      <c r="N34" s="25" t="s">
        <v>258</v>
      </c>
      <c r="O34" s="25" t="s">
        <v>259</v>
      </c>
      <c r="P34" s="34" t="s">
        <v>136</v>
      </c>
      <c r="Q34" s="24"/>
      <c r="R34" s="21" t="s">
        <v>94</v>
      </c>
      <c r="S34" s="36" t="s">
        <v>260</v>
      </c>
      <c r="T34" s="37" t="s">
        <v>96</v>
      </c>
      <c r="U34" s="37"/>
    </row>
    <row r="35" s="21" customFormat="1" spans="1:21">
      <c r="A35" s="24">
        <v>34</v>
      </c>
      <c r="B35" s="25" t="s">
        <v>84</v>
      </c>
      <c r="C35" s="25" t="s">
        <v>261</v>
      </c>
      <c r="D35" s="25" t="s">
        <v>86</v>
      </c>
      <c r="E35" s="24"/>
      <c r="F35" s="28">
        <v>2154.67</v>
      </c>
      <c r="G35" s="28">
        <v>64.64</v>
      </c>
      <c r="H35" s="28">
        <v>2090.03</v>
      </c>
      <c r="I35" s="27">
        <v>1</v>
      </c>
      <c r="J35" s="27" t="s">
        <v>21</v>
      </c>
      <c r="K35" s="27" t="s">
        <v>88</v>
      </c>
      <c r="L35" s="25" t="s">
        <v>257</v>
      </c>
      <c r="M35" s="24"/>
      <c r="N35" s="25" t="s">
        <v>262</v>
      </c>
      <c r="O35" s="25" t="s">
        <v>263</v>
      </c>
      <c r="P35" s="34" t="s">
        <v>136</v>
      </c>
      <c r="Q35" s="24"/>
      <c r="R35" s="21" t="s">
        <v>94</v>
      </c>
      <c r="S35" s="36" t="s">
        <v>264</v>
      </c>
      <c r="T35" s="37" t="s">
        <v>96</v>
      </c>
      <c r="U35" s="37"/>
    </row>
    <row r="36" s="21" customFormat="1" spans="1:21">
      <c r="A36" s="24">
        <v>35</v>
      </c>
      <c r="B36" s="25" t="s">
        <v>84</v>
      </c>
      <c r="C36" s="25" t="s">
        <v>265</v>
      </c>
      <c r="D36" s="25" t="s">
        <v>86</v>
      </c>
      <c r="E36" s="24"/>
      <c r="F36" s="28">
        <v>4950</v>
      </c>
      <c r="G36" s="28">
        <v>148.5</v>
      </c>
      <c r="H36" s="28">
        <v>4801.5</v>
      </c>
      <c r="I36" s="27">
        <v>1</v>
      </c>
      <c r="J36" s="27" t="s">
        <v>21</v>
      </c>
      <c r="K36" s="27" t="s">
        <v>88</v>
      </c>
      <c r="L36" s="25" t="s">
        <v>257</v>
      </c>
      <c r="M36" s="24"/>
      <c r="N36" s="25" t="s">
        <v>266</v>
      </c>
      <c r="O36" s="25" t="s">
        <v>267</v>
      </c>
      <c r="P36" s="34" t="s">
        <v>136</v>
      </c>
      <c r="Q36" s="24"/>
      <c r="R36" s="21" t="s">
        <v>94</v>
      </c>
      <c r="S36" s="36" t="s">
        <v>268</v>
      </c>
      <c r="T36" s="37" t="s">
        <v>96</v>
      </c>
      <c r="U36" s="37"/>
    </row>
    <row r="37" s="21" customFormat="1" spans="1:21">
      <c r="A37" s="24">
        <v>36</v>
      </c>
      <c r="B37" s="25" t="s">
        <v>84</v>
      </c>
      <c r="C37" s="25" t="s">
        <v>269</v>
      </c>
      <c r="D37" s="25" t="s">
        <v>86</v>
      </c>
      <c r="E37" s="24"/>
      <c r="F37" s="28">
        <v>6944.8</v>
      </c>
      <c r="G37" s="28">
        <v>208.34</v>
      </c>
      <c r="H37" s="28">
        <v>6736.46</v>
      </c>
      <c r="I37" s="27">
        <v>1</v>
      </c>
      <c r="J37" s="27" t="s">
        <v>87</v>
      </c>
      <c r="K37" s="27" t="s">
        <v>88</v>
      </c>
      <c r="L37" s="25" t="s">
        <v>178</v>
      </c>
      <c r="M37" s="24"/>
      <c r="N37" s="25" t="s">
        <v>270</v>
      </c>
      <c r="O37" s="25" t="s">
        <v>271</v>
      </c>
      <c r="P37" s="34" t="s">
        <v>272</v>
      </c>
      <c r="Q37" s="24"/>
      <c r="R37" s="21" t="s">
        <v>94</v>
      </c>
      <c r="S37" s="36" t="s">
        <v>273</v>
      </c>
      <c r="T37" s="37" t="s">
        <v>96</v>
      </c>
      <c r="U37" s="37"/>
    </row>
    <row r="38" s="21" customFormat="1" spans="1:21">
      <c r="A38" s="24">
        <v>37</v>
      </c>
      <c r="B38" s="25"/>
      <c r="C38" s="25" t="s">
        <v>274</v>
      </c>
      <c r="D38" s="25" t="s">
        <v>24</v>
      </c>
      <c r="E38" s="24"/>
      <c r="F38" s="28"/>
      <c r="G38" s="28"/>
      <c r="H38" s="28"/>
      <c r="I38" s="27">
        <v>16</v>
      </c>
      <c r="J38" s="27" t="s">
        <v>21</v>
      </c>
      <c r="K38" s="24"/>
      <c r="L38" s="25" t="s">
        <v>275</v>
      </c>
      <c r="M38" s="24"/>
      <c r="N38" s="25" t="s">
        <v>276</v>
      </c>
      <c r="O38" s="25"/>
      <c r="P38" s="34"/>
      <c r="Q38" s="24"/>
      <c r="R38" s="21" t="s">
        <v>94</v>
      </c>
      <c r="S38" s="21" t="s">
        <v>277</v>
      </c>
      <c r="T38" s="37" t="s">
        <v>96</v>
      </c>
      <c r="U38" s="37"/>
    </row>
    <row r="39" s="21" customFormat="1" spans="16:16">
      <c r="P39" s="22"/>
    </row>
    <row r="40" s="21" customFormat="1" spans="16:16">
      <c r="P40" s="22"/>
    </row>
    <row r="41" s="21" customFormat="1" spans="16:16">
      <c r="P41" s="22"/>
    </row>
    <row r="42" s="21" customFormat="1" spans="16:16">
      <c r="P42" s="22"/>
    </row>
    <row r="43" s="21" customFormat="1" spans="1:15">
      <c r="A43" s="29"/>
      <c r="B43" s="29"/>
      <c r="C43" s="29" t="s">
        <v>278</v>
      </c>
      <c r="D43" s="29"/>
      <c r="E43" s="29"/>
      <c r="F43" s="29"/>
      <c r="G43" s="29"/>
      <c r="H43" s="29"/>
      <c r="I43" s="29"/>
      <c r="J43" s="35"/>
      <c r="K43" s="29" t="s">
        <v>279</v>
      </c>
      <c r="L43" s="29"/>
      <c r="M43" s="29"/>
      <c r="N43" s="29"/>
      <c r="O43" s="29"/>
    </row>
    <row r="44" s="21" customFormat="1" spans="16:16">
      <c r="P44" s="22"/>
    </row>
    <row r="45" s="21" customFormat="1" spans="16:16">
      <c r="P45" s="22"/>
    </row>
    <row r="46" s="21" customFormat="1" spans="16:16">
      <c r="P46" s="22"/>
    </row>
    <row r="47" s="21" customFormat="1" spans="16:16">
      <c r="P47" s="22"/>
    </row>
    <row r="48" s="21" customFormat="1" spans="16:16">
      <c r="P48" s="22"/>
    </row>
    <row r="49" s="21" customFormat="1" spans="16:16">
      <c r="P49" s="22"/>
    </row>
    <row r="50" s="21" customFormat="1" spans="16:16">
      <c r="P50" s="22"/>
    </row>
    <row r="51" s="21" customFormat="1" spans="16:16">
      <c r="P51" s="22"/>
    </row>
    <row r="52" s="21" customFormat="1" spans="16:16">
      <c r="P52" s="22"/>
    </row>
    <row r="53" s="21" customFormat="1" spans="16:16">
      <c r="P53" s="22"/>
    </row>
    <row r="54" s="21" customFormat="1" spans="16:16">
      <c r="P54" s="22"/>
    </row>
    <row r="55" s="21" customFormat="1" spans="16:16">
      <c r="P55" s="22"/>
    </row>
    <row r="56" s="21" customFormat="1" spans="16:16">
      <c r="P56" s="22"/>
    </row>
    <row r="57" s="21" customFormat="1" spans="16:16">
      <c r="P57" s="22"/>
    </row>
    <row r="58" s="21" customFormat="1" spans="16:16">
      <c r="P58" s="22"/>
    </row>
    <row r="59" s="21" customFormat="1" spans="16:16">
      <c r="P59" s="22"/>
    </row>
    <row r="60" s="21" customFormat="1" spans="16:16">
      <c r="P60" s="22"/>
    </row>
    <row r="61" s="21" customFormat="1" spans="16:16">
      <c r="P61" s="22"/>
    </row>
    <row r="62" s="21" customFormat="1" spans="16:16">
      <c r="P62" s="22"/>
    </row>
    <row r="63" s="21" customFormat="1" spans="16:16">
      <c r="P63" s="22"/>
    </row>
    <row r="64" s="21" customFormat="1" spans="16:16">
      <c r="P64" s="22"/>
    </row>
    <row r="65" s="21" customFormat="1" spans="16:16">
      <c r="P65" s="22"/>
    </row>
    <row r="66" s="21" customFormat="1" spans="16:16">
      <c r="P66" s="22"/>
    </row>
    <row r="67" s="21" customFormat="1" spans="16:16">
      <c r="P67" s="22"/>
    </row>
    <row r="68" s="21" customFormat="1" spans="16:16">
      <c r="P68" s="22"/>
    </row>
    <row r="69" s="21" customFormat="1" spans="16:16">
      <c r="P69" s="22"/>
    </row>
    <row r="70" s="21" customFormat="1" spans="16:16">
      <c r="P70" s="22"/>
    </row>
    <row r="71" s="21" customFormat="1" spans="16:16">
      <c r="P71" s="22"/>
    </row>
    <row r="72" s="21" customFormat="1" spans="16:16">
      <c r="P72" s="22"/>
    </row>
    <row r="73" s="21" customFormat="1" spans="16:16">
      <c r="P73" s="22"/>
    </row>
    <row r="74" s="21" customFormat="1" spans="16:16">
      <c r="P74" s="22"/>
    </row>
    <row r="75" s="21" customFormat="1" spans="16:16">
      <c r="P75" s="22"/>
    </row>
    <row r="76" s="21" customFormat="1" spans="16:16">
      <c r="P76" s="22"/>
    </row>
    <row r="77" s="21" customFormat="1" spans="16:16">
      <c r="P77" s="22"/>
    </row>
    <row r="78" s="21" customFormat="1" spans="16:16">
      <c r="P78" s="22"/>
    </row>
    <row r="79" s="21" customFormat="1" spans="16:16">
      <c r="P79" s="22"/>
    </row>
    <row r="80" s="21" customFormat="1" spans="16:16">
      <c r="P80" s="22"/>
    </row>
    <row r="81" s="21" customFormat="1" spans="16:16">
      <c r="P81" s="22"/>
    </row>
    <row r="82" s="21" customFormat="1" spans="16:16">
      <c r="P82" s="22"/>
    </row>
    <row r="83" s="21" customFormat="1" spans="16:16">
      <c r="P83" s="22"/>
    </row>
    <row r="84" s="21" customFormat="1" spans="16:16">
      <c r="P84" s="22"/>
    </row>
    <row r="85" s="21" customFormat="1" spans="16:16">
      <c r="P85" s="22"/>
    </row>
    <row r="86" s="21" customFormat="1" spans="16:16">
      <c r="P86" s="22"/>
    </row>
    <row r="87" s="21" customFormat="1" spans="16:16">
      <c r="P87" s="22"/>
    </row>
    <row r="88" s="21" customFormat="1" spans="16:16">
      <c r="P88" s="22"/>
    </row>
    <row r="89" s="21" customFormat="1" spans="16:16">
      <c r="P89" s="22"/>
    </row>
    <row r="90" s="21" customFormat="1" spans="16:16">
      <c r="P90" s="22"/>
    </row>
    <row r="91" s="21" customFormat="1" spans="16:16">
      <c r="P91" s="22"/>
    </row>
    <row r="92" s="21" customFormat="1" spans="16:16">
      <c r="P92" s="22"/>
    </row>
    <row r="93" s="21" customFormat="1" spans="16:16">
      <c r="P93" s="22"/>
    </row>
    <row r="94" s="21" customFormat="1" spans="16:16">
      <c r="P94" s="22"/>
    </row>
    <row r="95" s="21" customFormat="1" spans="16:16">
      <c r="P95" s="22"/>
    </row>
    <row r="96" s="21" customFormat="1" spans="16:16">
      <c r="P96" s="22"/>
    </row>
    <row r="97" s="21" customFormat="1" spans="16:16">
      <c r="P97" s="22"/>
    </row>
    <row r="98" s="21" customFormat="1" spans="16:16">
      <c r="P98" s="22"/>
    </row>
    <row r="99" s="21" customFormat="1" spans="16:16">
      <c r="P99" s="22"/>
    </row>
    <row r="100" s="21" customFormat="1" spans="16:16">
      <c r="P100" s="22"/>
    </row>
    <row r="101" s="21" customFormat="1" spans="16:16">
      <c r="P101" s="22"/>
    </row>
    <row r="102" s="21" customFormat="1" spans="16:16">
      <c r="P102" s="22"/>
    </row>
    <row r="103" s="21" customFormat="1" spans="16:16">
      <c r="P103" s="22"/>
    </row>
    <row r="104" s="21" customFormat="1" spans="16:16">
      <c r="P104" s="22"/>
    </row>
    <row r="105" s="21" customFormat="1" spans="16:16">
      <c r="P105" s="22"/>
    </row>
    <row r="106" s="21" customFormat="1" spans="16:16">
      <c r="P106" s="22"/>
    </row>
    <row r="107" s="21" customFormat="1" spans="16:16">
      <c r="P107" s="22"/>
    </row>
    <row r="108" s="21" customFormat="1" spans="16:16">
      <c r="P108" s="22"/>
    </row>
    <row r="109" s="21" customFormat="1" spans="16:16">
      <c r="P109" s="22"/>
    </row>
    <row r="110" s="21" customFormat="1" spans="16:16">
      <c r="P110" s="22"/>
    </row>
    <row r="111" s="21" customFormat="1" spans="16:16">
      <c r="P111" s="22"/>
    </row>
    <row r="112" s="21" customFormat="1" spans="16:16">
      <c r="P112" s="22"/>
    </row>
    <row r="113" s="21" customFormat="1" spans="16:16">
      <c r="P113" s="22"/>
    </row>
    <row r="114" s="21" customFormat="1" spans="16:16">
      <c r="P114" s="22"/>
    </row>
    <row r="115" s="21" customFormat="1" spans="16:16">
      <c r="P115" s="22"/>
    </row>
    <row r="116" s="21" customFormat="1" spans="16:16">
      <c r="P116" s="22"/>
    </row>
    <row r="117" s="21" customFormat="1" spans="16:16">
      <c r="P117" s="22"/>
    </row>
    <row r="118" s="21" customFormat="1" spans="16:16">
      <c r="P118" s="22"/>
    </row>
    <row r="119" s="21" customFormat="1" spans="16:16">
      <c r="P119" s="22"/>
    </row>
    <row r="120" s="21" customFormat="1" spans="16:16">
      <c r="P120" s="22"/>
    </row>
    <row r="121" s="21" customFormat="1" spans="16:16">
      <c r="P121" s="22"/>
    </row>
    <row r="122" s="21" customFormat="1" spans="16:16">
      <c r="P122" s="22"/>
    </row>
    <row r="123" s="21" customFormat="1" spans="16:16">
      <c r="P123" s="22"/>
    </row>
    <row r="124" s="21" customFormat="1" spans="16:16">
      <c r="P124" s="22"/>
    </row>
    <row r="125" s="21" customFormat="1" spans="16:16">
      <c r="P125" s="22"/>
    </row>
    <row r="126" s="21" customFormat="1" spans="16:16">
      <c r="P126" s="22"/>
    </row>
    <row r="127" s="21" customFormat="1" spans="16:16">
      <c r="P127" s="22"/>
    </row>
    <row r="128" s="21" customFormat="1" spans="16:16">
      <c r="P128" s="22"/>
    </row>
    <row r="129" s="21" customFormat="1" spans="16:16">
      <c r="P129" s="22"/>
    </row>
    <row r="130" s="21" customFormat="1" spans="16:16">
      <c r="P130" s="22"/>
    </row>
    <row r="131" s="21" customFormat="1" spans="16:16">
      <c r="P131" s="22"/>
    </row>
    <row r="132" s="21" customFormat="1" spans="16:16">
      <c r="P132" s="22"/>
    </row>
    <row r="133" s="21" customFormat="1" spans="16:16">
      <c r="P133" s="22"/>
    </row>
    <row r="134" s="21" customFormat="1" spans="16:16">
      <c r="P134" s="22"/>
    </row>
    <row r="135" s="21" customFormat="1" spans="16:16">
      <c r="P135" s="22"/>
    </row>
    <row r="136" s="21" customFormat="1" spans="16:16">
      <c r="P136" s="22"/>
    </row>
    <row r="137" s="21" customFormat="1" spans="16:16">
      <c r="P137" s="22"/>
    </row>
    <row r="138" s="21" customFormat="1" spans="16:16">
      <c r="P138" s="22"/>
    </row>
    <row r="139" s="21" customFormat="1" spans="16:16">
      <c r="P139" s="22"/>
    </row>
    <row r="140" s="21" customFormat="1" spans="16:16">
      <c r="P140" s="22"/>
    </row>
    <row r="141" s="21" customFormat="1" spans="16:16">
      <c r="P141" s="22"/>
    </row>
    <row r="142" s="21" customFormat="1" spans="16:16">
      <c r="P142" s="22"/>
    </row>
    <row r="143" s="21" customFormat="1" spans="16:16">
      <c r="P143" s="22"/>
    </row>
    <row r="144" s="21" customFormat="1" spans="16:16">
      <c r="P144" s="22"/>
    </row>
    <row r="145" s="21" customFormat="1" spans="16:16">
      <c r="P145" s="22"/>
    </row>
    <row r="146" s="21" customFormat="1" spans="16:16">
      <c r="P146" s="22"/>
    </row>
    <row r="147" s="21" customFormat="1" spans="16:16">
      <c r="P147" s="22"/>
    </row>
    <row r="148" s="21" customFormat="1" spans="16:16">
      <c r="P148" s="22"/>
    </row>
    <row r="149" s="21" customFormat="1" spans="16:16">
      <c r="P149" s="22"/>
    </row>
    <row r="150" s="21" customFormat="1" spans="16:16">
      <c r="P150" s="22"/>
    </row>
    <row r="151" s="21" customFormat="1" spans="16:16">
      <c r="P151" s="22"/>
    </row>
    <row r="152" s="21" customFormat="1" spans="16:16">
      <c r="P152" s="22"/>
    </row>
    <row r="153" s="21" customFormat="1" spans="16:16">
      <c r="P153" s="22"/>
    </row>
    <row r="154" s="21" customFormat="1" spans="16:16">
      <c r="P154" s="22"/>
    </row>
    <row r="155" s="21" customFormat="1" spans="16:16">
      <c r="P155" s="22"/>
    </row>
    <row r="156" s="21" customFormat="1" spans="16:16">
      <c r="P156" s="22"/>
    </row>
  </sheetData>
  <conditionalFormatting sqref="C38">
    <cfRule type="duplicateValues" dxfId="0" priority="3"/>
  </conditionalFormatting>
  <conditionalFormatting sqref="C43">
    <cfRule type="duplicateValues" dxfId="0" priority="9"/>
  </conditionalFormatting>
  <conditionalFormatting sqref="C$1:C$1048576">
    <cfRule type="duplicateValues" dxfId="0" priority="1"/>
  </conditionalFormatting>
  <conditionalFormatting sqref="C2:C37">
    <cfRule type="duplicateValues" dxfId="0" priority="14"/>
  </conditionalFormatting>
  <conditionalFormatting sqref="C39:C42 C1 C44:C1048576">
    <cfRule type="duplicateValues" dxfId="0" priority="13"/>
  </conditionalFormatting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workbookViewId="0">
      <selection activeCell="F1" sqref="F$1:F$1048576"/>
    </sheetView>
  </sheetViews>
  <sheetFormatPr defaultColWidth="8.725" defaultRowHeight="12"/>
  <cols>
    <col min="1" max="1" width="5.53333333333333" style="2" customWidth="1"/>
    <col min="2" max="2" width="28.1833333333333" style="2" customWidth="1"/>
    <col min="3" max="3" width="16.5333333333333" style="3" customWidth="1"/>
    <col min="4" max="4" width="48.6333333333333" style="4" customWidth="1"/>
    <col min="5" max="5" width="12.6333333333333" style="2" customWidth="1"/>
    <col min="6" max="6" width="12.0916666666667" style="2" customWidth="1"/>
    <col min="7" max="7" width="12.1833333333333" style="2" customWidth="1"/>
    <col min="8" max="8" width="11.55" style="2" customWidth="1"/>
    <col min="9" max="9" width="7.45" style="5" customWidth="1"/>
    <col min="10" max="10" width="16.6333333333333" style="2" customWidth="1"/>
    <col min="11" max="11" width="12.1833333333333" style="2" customWidth="1"/>
    <col min="12" max="12" width="71.1833333333333" style="4" customWidth="1"/>
    <col min="13" max="13" width="16.9083333333333" style="2" customWidth="1"/>
    <col min="14" max="14" width="23.9083333333333" style="2" customWidth="1"/>
    <col min="15" max="15" width="21.45" style="3" customWidth="1"/>
    <col min="16" max="16" width="18.8166666666667" style="2" customWidth="1"/>
    <col min="17" max="17" width="21.6333333333333" style="2" customWidth="1"/>
    <col min="18" max="16384" width="8.725" style="2"/>
  </cols>
  <sheetData>
    <row r="1" s="1" customFormat="1" ht="37.5" customHeight="1" spans="1:16">
      <c r="A1" s="6" t="s">
        <v>64</v>
      </c>
      <c r="B1" s="7" t="s">
        <v>65</v>
      </c>
      <c r="C1" s="8" t="s">
        <v>66</v>
      </c>
      <c r="D1" s="7" t="s">
        <v>67</v>
      </c>
      <c r="E1" s="7" t="s">
        <v>68</v>
      </c>
      <c r="F1" s="7" t="s">
        <v>280</v>
      </c>
      <c r="G1" s="7" t="s">
        <v>281</v>
      </c>
      <c r="H1" s="7" t="s">
        <v>71</v>
      </c>
      <c r="I1" s="17" t="s">
        <v>13</v>
      </c>
      <c r="J1" s="7" t="s">
        <v>282</v>
      </c>
      <c r="K1" s="7" t="s">
        <v>283</v>
      </c>
      <c r="L1" s="7" t="s">
        <v>74</v>
      </c>
      <c r="M1" s="7" t="s">
        <v>75</v>
      </c>
      <c r="N1" s="7" t="s">
        <v>76</v>
      </c>
      <c r="O1" s="8" t="s">
        <v>77</v>
      </c>
      <c r="P1" s="18" t="s">
        <v>284</v>
      </c>
    </row>
    <row r="2" s="2" customFormat="1" ht="20" customHeight="1" spans="1:16">
      <c r="A2" s="6">
        <v>1</v>
      </c>
      <c r="B2" s="9" t="s">
        <v>285</v>
      </c>
      <c r="C2" s="10" t="s">
        <v>286</v>
      </c>
      <c r="D2" s="10" t="s">
        <v>86</v>
      </c>
      <c r="E2" s="6"/>
      <c r="F2" s="9">
        <v>6164.98</v>
      </c>
      <c r="G2" s="9">
        <v>184.95</v>
      </c>
      <c r="H2" s="11">
        <v>5980.03</v>
      </c>
      <c r="I2" s="12">
        <v>1</v>
      </c>
      <c r="J2" s="12" t="s">
        <v>87</v>
      </c>
      <c r="K2" s="6"/>
      <c r="L2" s="12" t="s">
        <v>178</v>
      </c>
      <c r="M2" s="6"/>
      <c r="N2" s="12" t="s">
        <v>287</v>
      </c>
      <c r="O2" s="12" t="s">
        <v>288</v>
      </c>
      <c r="P2" s="12" t="s">
        <v>88</v>
      </c>
    </row>
    <row r="3" s="2" customFormat="1" ht="20" customHeight="1" spans="1:16">
      <c r="A3" s="6">
        <v>2</v>
      </c>
      <c r="B3" s="9" t="s">
        <v>285</v>
      </c>
      <c r="C3" s="10" t="s">
        <v>289</v>
      </c>
      <c r="D3" s="10" t="s">
        <v>98</v>
      </c>
      <c r="E3" s="9"/>
      <c r="F3" s="9">
        <v>3779.38</v>
      </c>
      <c r="G3" s="9">
        <v>113.38</v>
      </c>
      <c r="H3" s="11">
        <v>3666</v>
      </c>
      <c r="I3" s="12">
        <v>1</v>
      </c>
      <c r="J3" s="12" t="s">
        <v>21</v>
      </c>
      <c r="K3" s="6"/>
      <c r="L3" s="12" t="s">
        <v>290</v>
      </c>
      <c r="M3" s="6"/>
      <c r="N3" s="12" t="s">
        <v>291</v>
      </c>
      <c r="O3" s="12" t="s">
        <v>292</v>
      </c>
      <c r="P3" s="9" t="s">
        <v>293</v>
      </c>
    </row>
    <row r="4" s="2" customFormat="1" ht="20" customHeight="1" spans="1:16">
      <c r="A4" s="6">
        <v>3</v>
      </c>
      <c r="B4" s="9" t="s">
        <v>285</v>
      </c>
      <c r="C4" s="10" t="s">
        <v>294</v>
      </c>
      <c r="D4" s="10" t="s">
        <v>295</v>
      </c>
      <c r="E4" s="6"/>
      <c r="F4" s="12">
        <v>8347.59</v>
      </c>
      <c r="G4" s="12">
        <v>1195.08</v>
      </c>
      <c r="H4" s="13">
        <v>7152.51</v>
      </c>
      <c r="I4" s="12">
        <v>1</v>
      </c>
      <c r="J4" s="10" t="s">
        <v>47</v>
      </c>
      <c r="K4" s="6"/>
      <c r="L4" s="10" t="s">
        <v>296</v>
      </c>
      <c r="M4" s="6"/>
      <c r="N4" s="10" t="s">
        <v>297</v>
      </c>
      <c r="O4" s="10" t="s">
        <v>298</v>
      </c>
      <c r="P4" s="12" t="s">
        <v>299</v>
      </c>
    </row>
    <row r="5" s="2" customFormat="1" ht="20" customHeight="1" spans="1:16">
      <c r="A5" s="6">
        <v>4</v>
      </c>
      <c r="B5" s="9" t="s">
        <v>285</v>
      </c>
      <c r="C5" s="10" t="s">
        <v>300</v>
      </c>
      <c r="D5" s="10" t="s">
        <v>301</v>
      </c>
      <c r="E5" s="6"/>
      <c r="F5" s="12">
        <v>2280.91</v>
      </c>
      <c r="G5" s="12">
        <v>68.43</v>
      </c>
      <c r="H5" s="13">
        <v>2212.48</v>
      </c>
      <c r="I5" s="12">
        <v>1</v>
      </c>
      <c r="J5" s="10" t="s">
        <v>21</v>
      </c>
      <c r="K5" s="6"/>
      <c r="L5" s="10" t="s">
        <v>302</v>
      </c>
      <c r="M5" s="6"/>
      <c r="N5" s="10" t="s">
        <v>303</v>
      </c>
      <c r="O5" s="10" t="s">
        <v>304</v>
      </c>
      <c r="P5" s="12" t="s">
        <v>63</v>
      </c>
    </row>
    <row r="6" s="2" customFormat="1" ht="20" customHeight="1" spans="1:16">
      <c r="A6" s="6">
        <v>5</v>
      </c>
      <c r="B6" s="9" t="s">
        <v>285</v>
      </c>
      <c r="C6" s="85" t="s">
        <v>305</v>
      </c>
      <c r="D6" s="10" t="s">
        <v>98</v>
      </c>
      <c r="E6" s="6"/>
      <c r="F6" s="12">
        <v>2594.87</v>
      </c>
      <c r="G6" s="12">
        <v>252.57</v>
      </c>
      <c r="H6" s="13">
        <v>2342.3</v>
      </c>
      <c r="I6" s="12">
        <v>1</v>
      </c>
      <c r="J6" s="10" t="s">
        <v>33</v>
      </c>
      <c r="K6" s="6"/>
      <c r="L6" s="10" t="s">
        <v>99</v>
      </c>
      <c r="M6" s="6"/>
      <c r="N6" s="10" t="s">
        <v>306</v>
      </c>
      <c r="O6" s="10" t="s">
        <v>307</v>
      </c>
      <c r="P6" s="12" t="s">
        <v>293</v>
      </c>
    </row>
    <row r="7" s="2" customFormat="1" ht="20" customHeight="1" spans="1:16">
      <c r="A7" s="6">
        <v>6</v>
      </c>
      <c r="B7" s="9" t="s">
        <v>285</v>
      </c>
      <c r="C7" s="10" t="s">
        <v>308</v>
      </c>
      <c r="D7" s="10" t="s">
        <v>98</v>
      </c>
      <c r="E7" s="14"/>
      <c r="F7" s="12">
        <v>2594.87</v>
      </c>
      <c r="G7" s="12">
        <v>532.26</v>
      </c>
      <c r="H7" s="13">
        <v>2062.61</v>
      </c>
      <c r="I7" s="12">
        <v>1</v>
      </c>
      <c r="J7" s="10" t="s">
        <v>33</v>
      </c>
      <c r="K7" s="6"/>
      <c r="L7" s="10" t="s">
        <v>99</v>
      </c>
      <c r="M7" s="6"/>
      <c r="N7" s="10" t="s">
        <v>309</v>
      </c>
      <c r="O7" s="10" t="s">
        <v>310</v>
      </c>
      <c r="P7" s="12" t="s">
        <v>293</v>
      </c>
    </row>
    <row r="8" s="2" customFormat="1" ht="20" customHeight="1" spans="1:16">
      <c r="A8" s="6">
        <v>7</v>
      </c>
      <c r="B8" s="9" t="s">
        <v>285</v>
      </c>
      <c r="C8" s="10" t="s">
        <v>311</v>
      </c>
      <c r="D8" s="10" t="s">
        <v>44</v>
      </c>
      <c r="E8" s="14"/>
      <c r="F8" s="12">
        <v>2580.64</v>
      </c>
      <c r="G8" s="12">
        <v>390.3</v>
      </c>
      <c r="H8" s="13">
        <v>2190.34</v>
      </c>
      <c r="I8" s="12">
        <v>1</v>
      </c>
      <c r="J8" s="10" t="s">
        <v>21</v>
      </c>
      <c r="K8" s="6"/>
      <c r="L8" s="10" t="s">
        <v>312</v>
      </c>
      <c r="M8" s="6"/>
      <c r="N8" s="10" t="s">
        <v>313</v>
      </c>
      <c r="O8" s="10" t="s">
        <v>314</v>
      </c>
      <c r="P8" s="12" t="s">
        <v>315</v>
      </c>
    </row>
    <row r="9" s="2" customFormat="1" ht="20" customHeight="1" spans="1:16">
      <c r="A9" s="6">
        <v>8</v>
      </c>
      <c r="B9" s="9" t="s">
        <v>316</v>
      </c>
      <c r="C9" s="12" t="s">
        <v>317</v>
      </c>
      <c r="D9" s="14" t="s">
        <v>318</v>
      </c>
      <c r="E9" s="6"/>
      <c r="F9" s="12">
        <v>6281.49</v>
      </c>
      <c r="G9" s="12">
        <v>188.44</v>
      </c>
      <c r="H9" s="13">
        <v>6093.05</v>
      </c>
      <c r="I9" s="12">
        <v>1</v>
      </c>
      <c r="J9" s="19" t="s">
        <v>87</v>
      </c>
      <c r="K9" s="6"/>
      <c r="L9" s="19" t="s">
        <v>319</v>
      </c>
      <c r="M9" s="6"/>
      <c r="N9" s="19" t="s">
        <v>320</v>
      </c>
      <c r="O9" s="19" t="s">
        <v>321</v>
      </c>
      <c r="P9" s="12" t="s">
        <v>88</v>
      </c>
    </row>
    <row r="10" s="2" customFormat="1" ht="20" customHeight="1" spans="1:16">
      <c r="A10" s="6">
        <v>9</v>
      </c>
      <c r="B10" s="9" t="s">
        <v>316</v>
      </c>
      <c r="C10" s="12" t="s">
        <v>322</v>
      </c>
      <c r="D10" s="14" t="s">
        <v>323</v>
      </c>
      <c r="E10" s="12"/>
      <c r="F10" s="12">
        <v>6917.25</v>
      </c>
      <c r="G10" s="12">
        <v>207.52</v>
      </c>
      <c r="H10" s="13">
        <v>6709.73</v>
      </c>
      <c r="I10" s="12">
        <v>1</v>
      </c>
      <c r="J10" s="19" t="s">
        <v>121</v>
      </c>
      <c r="K10" s="6"/>
      <c r="L10" s="19" t="s">
        <v>324</v>
      </c>
      <c r="M10" s="6"/>
      <c r="N10" s="19" t="s">
        <v>320</v>
      </c>
      <c r="O10" s="19" t="s">
        <v>321</v>
      </c>
      <c r="P10" s="12" t="s">
        <v>63</v>
      </c>
    </row>
    <row r="11" s="2" customFormat="1" ht="20" customHeight="1" spans="1:16">
      <c r="A11" s="6">
        <v>10</v>
      </c>
      <c r="B11" s="9" t="s">
        <v>316</v>
      </c>
      <c r="C11" s="12" t="s">
        <v>325</v>
      </c>
      <c r="D11" s="14" t="s">
        <v>326</v>
      </c>
      <c r="E11" s="6"/>
      <c r="F11" s="12">
        <v>1239.49</v>
      </c>
      <c r="G11" s="12">
        <v>37.18</v>
      </c>
      <c r="H11" s="13">
        <v>1202.31</v>
      </c>
      <c r="I11" s="12">
        <v>1</v>
      </c>
      <c r="J11" s="19" t="s">
        <v>21</v>
      </c>
      <c r="K11" s="6"/>
      <c r="L11" s="19" t="s">
        <v>327</v>
      </c>
      <c r="M11" s="6"/>
      <c r="N11" s="19" t="s">
        <v>320</v>
      </c>
      <c r="O11" s="19" t="s">
        <v>321</v>
      </c>
      <c r="P11" s="12" t="s">
        <v>38</v>
      </c>
    </row>
    <row r="12" s="2" customFormat="1" ht="20" customHeight="1" spans="1:16">
      <c r="A12" s="6">
        <v>11</v>
      </c>
      <c r="B12" s="9" t="s">
        <v>316</v>
      </c>
      <c r="C12" s="12" t="s">
        <v>328</v>
      </c>
      <c r="D12" s="14" t="s">
        <v>326</v>
      </c>
      <c r="E12" s="6"/>
      <c r="F12" s="12">
        <v>48.72</v>
      </c>
      <c r="G12" s="12">
        <v>1.46</v>
      </c>
      <c r="H12" s="13">
        <v>47.26</v>
      </c>
      <c r="I12" s="12">
        <v>1</v>
      </c>
      <c r="J12" s="19" t="s">
        <v>21</v>
      </c>
      <c r="K12" s="6"/>
      <c r="L12" s="19" t="s">
        <v>329</v>
      </c>
      <c r="M12" s="6"/>
      <c r="N12" s="19" t="s">
        <v>320</v>
      </c>
      <c r="O12" s="19" t="s">
        <v>321</v>
      </c>
      <c r="P12" s="12" t="s">
        <v>330</v>
      </c>
    </row>
    <row r="13" s="2" customFormat="1" ht="20" customHeight="1" spans="1:16">
      <c r="A13" s="6">
        <v>12</v>
      </c>
      <c r="B13" s="9" t="s">
        <v>316</v>
      </c>
      <c r="C13" s="14" t="s">
        <v>331</v>
      </c>
      <c r="D13" s="14" t="s">
        <v>326</v>
      </c>
      <c r="E13" s="6"/>
      <c r="F13" s="12">
        <v>306.57</v>
      </c>
      <c r="G13" s="12">
        <v>59.06</v>
      </c>
      <c r="H13" s="13">
        <v>247.51</v>
      </c>
      <c r="I13" s="12">
        <v>1</v>
      </c>
      <c r="J13" s="19" t="s">
        <v>21</v>
      </c>
      <c r="K13" s="6"/>
      <c r="L13" s="19" t="s">
        <v>332</v>
      </c>
      <c r="M13" s="6"/>
      <c r="N13" s="19" t="s">
        <v>320</v>
      </c>
      <c r="O13" s="19" t="s">
        <v>321</v>
      </c>
      <c r="P13" s="12" t="s">
        <v>54</v>
      </c>
    </row>
    <row r="14" s="2" customFormat="1" ht="20" customHeight="1" spans="1:16">
      <c r="A14" s="6">
        <v>13</v>
      </c>
      <c r="B14" s="9" t="s">
        <v>316</v>
      </c>
      <c r="C14" s="12" t="s">
        <v>333</v>
      </c>
      <c r="D14" s="14" t="s">
        <v>334</v>
      </c>
      <c r="E14" s="6"/>
      <c r="F14" s="12">
        <v>1047.32</v>
      </c>
      <c r="G14" s="12">
        <v>31.42</v>
      </c>
      <c r="H14" s="13">
        <v>1015.9</v>
      </c>
      <c r="I14" s="12">
        <v>1</v>
      </c>
      <c r="J14" s="19" t="s">
        <v>21</v>
      </c>
      <c r="K14" s="6"/>
      <c r="L14" s="19" t="s">
        <v>335</v>
      </c>
      <c r="M14" s="6"/>
      <c r="N14" s="19" t="s">
        <v>336</v>
      </c>
      <c r="O14" s="19" t="s">
        <v>337</v>
      </c>
      <c r="P14" s="12" t="s">
        <v>63</v>
      </c>
    </row>
    <row r="15" s="2" customFormat="1" ht="20" customHeight="1" spans="1:16">
      <c r="A15" s="6">
        <v>14</v>
      </c>
      <c r="B15" s="9" t="s">
        <v>316</v>
      </c>
      <c r="C15" s="12" t="s">
        <v>338</v>
      </c>
      <c r="D15" s="12" t="s">
        <v>339</v>
      </c>
      <c r="E15" s="6"/>
      <c r="F15" s="12">
        <v>5247.21</v>
      </c>
      <c r="G15" s="12">
        <v>157.42</v>
      </c>
      <c r="H15" s="13">
        <v>5089.79</v>
      </c>
      <c r="I15" s="12">
        <v>1</v>
      </c>
      <c r="J15" s="19" t="s">
        <v>21</v>
      </c>
      <c r="K15" s="6"/>
      <c r="L15" s="19" t="s">
        <v>340</v>
      </c>
      <c r="M15" s="6"/>
      <c r="N15" s="19" t="s">
        <v>341</v>
      </c>
      <c r="O15" s="19" t="s">
        <v>342</v>
      </c>
      <c r="P15" s="12" t="s">
        <v>88</v>
      </c>
    </row>
    <row r="16" s="2" customFormat="1" ht="20" customHeight="1" spans="1:16">
      <c r="A16" s="6">
        <v>15</v>
      </c>
      <c r="B16" s="9" t="s">
        <v>316</v>
      </c>
      <c r="C16" s="15" t="s">
        <v>343</v>
      </c>
      <c r="D16" s="12" t="s">
        <v>86</v>
      </c>
      <c r="E16" s="6"/>
      <c r="F16" s="12">
        <v>6661.19</v>
      </c>
      <c r="G16" s="12">
        <v>199.84</v>
      </c>
      <c r="H16" s="13">
        <v>6461.35</v>
      </c>
      <c r="I16" s="12">
        <v>1</v>
      </c>
      <c r="J16" s="19" t="s">
        <v>87</v>
      </c>
      <c r="K16" s="6"/>
      <c r="L16" s="19" t="s">
        <v>178</v>
      </c>
      <c r="M16" s="6"/>
      <c r="N16" s="19" t="s">
        <v>344</v>
      </c>
      <c r="O16" s="19" t="s">
        <v>345</v>
      </c>
      <c r="P16" s="12" t="s">
        <v>88</v>
      </c>
    </row>
    <row r="17" s="2" customFormat="1" ht="20" customHeight="1" spans="1:16">
      <c r="A17" s="6">
        <v>16</v>
      </c>
      <c r="B17" s="9" t="s">
        <v>316</v>
      </c>
      <c r="C17" s="12" t="s">
        <v>346</v>
      </c>
      <c r="D17" s="12" t="s">
        <v>86</v>
      </c>
      <c r="E17" s="6"/>
      <c r="F17" s="12">
        <v>6632.69</v>
      </c>
      <c r="G17" s="12">
        <v>198.98</v>
      </c>
      <c r="H17" s="13">
        <v>6433.71</v>
      </c>
      <c r="I17" s="12">
        <v>1</v>
      </c>
      <c r="J17" s="19" t="s">
        <v>87</v>
      </c>
      <c r="K17" s="6"/>
      <c r="L17" s="19" t="s">
        <v>178</v>
      </c>
      <c r="M17" s="6"/>
      <c r="N17" s="19" t="s">
        <v>347</v>
      </c>
      <c r="O17" s="19" t="s">
        <v>348</v>
      </c>
      <c r="P17" s="12" t="s">
        <v>88</v>
      </c>
    </row>
    <row r="18" s="2" customFormat="1" ht="20" customHeight="1" spans="1:16">
      <c r="A18" s="6">
        <v>17</v>
      </c>
      <c r="B18" s="9" t="s">
        <v>316</v>
      </c>
      <c r="C18" s="12" t="s">
        <v>349</v>
      </c>
      <c r="D18" s="12" t="s">
        <v>350</v>
      </c>
      <c r="E18" s="6"/>
      <c r="F18" s="12">
        <v>3083.69</v>
      </c>
      <c r="G18" s="12">
        <v>92.51</v>
      </c>
      <c r="H18" s="13">
        <v>2991.18</v>
      </c>
      <c r="I18" s="12">
        <v>1</v>
      </c>
      <c r="J18" s="19" t="s">
        <v>21</v>
      </c>
      <c r="K18" s="6"/>
      <c r="L18" s="19" t="s">
        <v>351</v>
      </c>
      <c r="M18" s="6"/>
      <c r="N18" s="19" t="s">
        <v>352</v>
      </c>
      <c r="O18" s="19" t="s">
        <v>353</v>
      </c>
      <c r="P18" s="12" t="s">
        <v>62</v>
      </c>
    </row>
    <row r="19" s="2" customFormat="1" ht="20" customHeight="1" spans="1:16">
      <c r="A19" s="6">
        <v>18</v>
      </c>
      <c r="B19" s="9" t="s">
        <v>316</v>
      </c>
      <c r="C19" s="12" t="s">
        <v>354</v>
      </c>
      <c r="D19" s="12" t="s">
        <v>355</v>
      </c>
      <c r="E19" s="6"/>
      <c r="F19" s="12">
        <v>10235.01</v>
      </c>
      <c r="G19" s="12">
        <v>307.05</v>
      </c>
      <c r="H19" s="13">
        <v>9927.96</v>
      </c>
      <c r="I19" s="12">
        <v>1</v>
      </c>
      <c r="J19" s="19" t="s">
        <v>121</v>
      </c>
      <c r="K19" s="6"/>
      <c r="L19" s="19" t="s">
        <v>356</v>
      </c>
      <c r="M19" s="6"/>
      <c r="N19" s="19" t="s">
        <v>352</v>
      </c>
      <c r="O19" s="19" t="s">
        <v>353</v>
      </c>
      <c r="P19" s="12" t="s">
        <v>60</v>
      </c>
    </row>
    <row r="20" s="2" customFormat="1" ht="20" customHeight="1" spans="1:16">
      <c r="A20" s="6">
        <v>19</v>
      </c>
      <c r="B20" s="9" t="s">
        <v>316</v>
      </c>
      <c r="C20" s="12" t="s">
        <v>357</v>
      </c>
      <c r="D20" s="12" t="s">
        <v>60</v>
      </c>
      <c r="E20" s="12"/>
      <c r="F20" s="12">
        <v>2824.06</v>
      </c>
      <c r="G20" s="12">
        <v>84.72</v>
      </c>
      <c r="H20" s="13">
        <v>2739.34</v>
      </c>
      <c r="I20" s="12">
        <v>1</v>
      </c>
      <c r="J20" s="19" t="s">
        <v>21</v>
      </c>
      <c r="K20" s="6"/>
      <c r="L20" s="19" t="s">
        <v>358</v>
      </c>
      <c r="M20" s="6"/>
      <c r="N20" s="19" t="s">
        <v>352</v>
      </c>
      <c r="O20" s="19" t="s">
        <v>353</v>
      </c>
      <c r="P20" s="12" t="s">
        <v>60</v>
      </c>
    </row>
    <row r="21" s="2" customFormat="1" ht="20" customHeight="1" spans="1:16">
      <c r="A21" s="6">
        <v>20</v>
      </c>
      <c r="B21" s="9" t="s">
        <v>316</v>
      </c>
      <c r="C21" s="12" t="s">
        <v>359</v>
      </c>
      <c r="D21" s="12" t="s">
        <v>60</v>
      </c>
      <c r="E21" s="6"/>
      <c r="F21" s="12">
        <v>706.02</v>
      </c>
      <c r="G21" s="12">
        <v>21.18</v>
      </c>
      <c r="H21" s="13">
        <v>684.84</v>
      </c>
      <c r="I21" s="12">
        <v>1</v>
      </c>
      <c r="J21" s="19" t="s">
        <v>21</v>
      </c>
      <c r="K21" s="6"/>
      <c r="L21" s="19" t="s">
        <v>358</v>
      </c>
      <c r="M21" s="6"/>
      <c r="N21" s="19" t="s">
        <v>352</v>
      </c>
      <c r="O21" s="19" t="s">
        <v>353</v>
      </c>
      <c r="P21" s="12" t="s">
        <v>26</v>
      </c>
    </row>
    <row r="22" s="2" customFormat="1" ht="20" customHeight="1" spans="1:16">
      <c r="A22" s="6">
        <v>21</v>
      </c>
      <c r="B22" s="9" t="s">
        <v>316</v>
      </c>
      <c r="C22" s="12" t="s">
        <v>360</v>
      </c>
      <c r="D22" s="12" t="s">
        <v>98</v>
      </c>
      <c r="E22" s="6"/>
      <c r="F22" s="12">
        <v>3697.07</v>
      </c>
      <c r="G22" s="12">
        <v>110.91</v>
      </c>
      <c r="H22" s="13">
        <v>3586.16</v>
      </c>
      <c r="I22" s="12">
        <v>1</v>
      </c>
      <c r="J22" s="19" t="s">
        <v>21</v>
      </c>
      <c r="K22" s="6"/>
      <c r="L22" s="19" t="s">
        <v>290</v>
      </c>
      <c r="M22" s="6"/>
      <c r="N22" s="19" t="s">
        <v>352</v>
      </c>
      <c r="O22" s="19" t="s">
        <v>353</v>
      </c>
      <c r="P22" s="12" t="s">
        <v>293</v>
      </c>
    </row>
    <row r="23" s="2" customFormat="1" ht="20" customHeight="1" spans="1:16">
      <c r="A23" s="6">
        <v>22</v>
      </c>
      <c r="B23" s="9" t="s">
        <v>316</v>
      </c>
      <c r="C23" s="12" t="s">
        <v>361</v>
      </c>
      <c r="D23" s="12" t="s">
        <v>326</v>
      </c>
      <c r="E23" s="6"/>
      <c r="F23" s="12">
        <v>411.86</v>
      </c>
      <c r="G23" s="12">
        <v>12.36</v>
      </c>
      <c r="H23" s="13">
        <v>399.5</v>
      </c>
      <c r="I23" s="12">
        <v>1</v>
      </c>
      <c r="J23" s="19" t="s">
        <v>21</v>
      </c>
      <c r="K23" s="6"/>
      <c r="L23" s="19" t="s">
        <v>329</v>
      </c>
      <c r="M23" s="6"/>
      <c r="N23" s="19" t="s">
        <v>352</v>
      </c>
      <c r="O23" s="19" t="s">
        <v>353</v>
      </c>
      <c r="P23" s="12" t="s">
        <v>330</v>
      </c>
    </row>
    <row r="24" s="2" customFormat="1" ht="19.5" customHeight="1" spans="1:16">
      <c r="A24" s="6">
        <v>23</v>
      </c>
      <c r="B24" s="9" t="s">
        <v>316</v>
      </c>
      <c r="C24" s="12" t="s">
        <v>362</v>
      </c>
      <c r="D24" s="12" t="s">
        <v>98</v>
      </c>
      <c r="E24" s="6"/>
      <c r="F24" s="12">
        <v>2594.87</v>
      </c>
      <c r="G24" s="12">
        <v>427.4</v>
      </c>
      <c r="H24" s="13">
        <v>2167.47</v>
      </c>
      <c r="I24" s="12">
        <v>1</v>
      </c>
      <c r="J24" s="19" t="s">
        <v>33</v>
      </c>
      <c r="K24" s="6"/>
      <c r="L24" s="19" t="s">
        <v>99</v>
      </c>
      <c r="M24" s="6"/>
      <c r="N24" s="19" t="s">
        <v>363</v>
      </c>
      <c r="O24" s="19" t="s">
        <v>364</v>
      </c>
      <c r="P24" s="12" t="s">
        <v>293</v>
      </c>
    </row>
    <row r="25" s="2" customFormat="1" ht="20" customHeight="1" spans="1:16">
      <c r="A25" s="6">
        <v>24</v>
      </c>
      <c r="B25" s="9" t="s">
        <v>316</v>
      </c>
      <c r="C25" s="12" t="s">
        <v>365</v>
      </c>
      <c r="D25" s="12" t="s">
        <v>366</v>
      </c>
      <c r="E25" s="6"/>
      <c r="F25" s="12">
        <v>1189.44</v>
      </c>
      <c r="G25" s="12">
        <v>35.68</v>
      </c>
      <c r="H25" s="13">
        <v>1153.76</v>
      </c>
      <c r="I25" s="12">
        <v>1</v>
      </c>
      <c r="J25" s="19" t="s">
        <v>21</v>
      </c>
      <c r="K25" s="6"/>
      <c r="L25" s="19" t="s">
        <v>335</v>
      </c>
      <c r="M25" s="6"/>
      <c r="N25" s="19" t="s">
        <v>367</v>
      </c>
      <c r="O25" s="19" t="s">
        <v>368</v>
      </c>
      <c r="P25" s="12" t="s">
        <v>63</v>
      </c>
    </row>
    <row r="26" s="2" customFormat="1" ht="20" customHeight="1" spans="1:16">
      <c r="A26" s="6">
        <v>25</v>
      </c>
      <c r="B26" s="9" t="s">
        <v>316</v>
      </c>
      <c r="C26" s="12" t="s">
        <v>369</v>
      </c>
      <c r="D26" s="12" t="s">
        <v>98</v>
      </c>
      <c r="E26" s="6"/>
      <c r="F26" s="12">
        <v>2794.01</v>
      </c>
      <c r="G26" s="12">
        <v>83.82</v>
      </c>
      <c r="H26" s="13">
        <v>2710.19</v>
      </c>
      <c r="I26" s="12">
        <v>1</v>
      </c>
      <c r="J26" s="19" t="s">
        <v>33</v>
      </c>
      <c r="K26" s="6"/>
      <c r="L26" s="19" t="s">
        <v>99</v>
      </c>
      <c r="M26" s="6"/>
      <c r="N26" s="19" t="s">
        <v>370</v>
      </c>
      <c r="O26" s="19" t="s">
        <v>371</v>
      </c>
      <c r="P26" s="12" t="s">
        <v>293</v>
      </c>
    </row>
    <row r="27" s="2" customFormat="1" ht="20" customHeight="1" spans="1:16">
      <c r="A27" s="6">
        <v>26</v>
      </c>
      <c r="B27" s="9" t="s">
        <v>316</v>
      </c>
      <c r="C27" s="12" t="s">
        <v>372</v>
      </c>
      <c r="D27" s="12" t="s">
        <v>373</v>
      </c>
      <c r="E27" s="6"/>
      <c r="F27" s="12">
        <v>903.6</v>
      </c>
      <c r="G27" s="12">
        <v>27.11</v>
      </c>
      <c r="H27" s="13">
        <v>876.49</v>
      </c>
      <c r="I27" s="12">
        <v>1</v>
      </c>
      <c r="J27" s="19" t="s">
        <v>21</v>
      </c>
      <c r="K27" s="6"/>
      <c r="L27" s="19" t="s">
        <v>374</v>
      </c>
      <c r="M27" s="6"/>
      <c r="N27" s="19" t="s">
        <v>375</v>
      </c>
      <c r="O27" s="19" t="s">
        <v>376</v>
      </c>
      <c r="P27" s="12" t="s">
        <v>26</v>
      </c>
    </row>
    <row r="28" s="2" customFormat="1" ht="20" customHeight="1" spans="1:16">
      <c r="A28" s="6">
        <v>27</v>
      </c>
      <c r="B28" s="9" t="s">
        <v>316</v>
      </c>
      <c r="C28" s="12" t="s">
        <v>377</v>
      </c>
      <c r="D28" s="12" t="s">
        <v>98</v>
      </c>
      <c r="E28" s="6"/>
      <c r="F28" s="12">
        <v>3818.1</v>
      </c>
      <c r="G28" s="12">
        <v>114.54</v>
      </c>
      <c r="H28" s="13">
        <v>3703.56</v>
      </c>
      <c r="I28" s="12">
        <v>1</v>
      </c>
      <c r="J28" s="19" t="s">
        <v>33</v>
      </c>
      <c r="K28" s="6"/>
      <c r="L28" s="19" t="s">
        <v>378</v>
      </c>
      <c r="M28" s="6"/>
      <c r="N28" s="19" t="s">
        <v>379</v>
      </c>
      <c r="O28" s="19" t="s">
        <v>380</v>
      </c>
      <c r="P28" s="12" t="s">
        <v>293</v>
      </c>
    </row>
    <row r="29" s="2" customFormat="1" ht="20" customHeight="1" spans="1:16">
      <c r="A29" s="6">
        <v>28</v>
      </c>
      <c r="B29" s="9" t="s">
        <v>316</v>
      </c>
      <c r="C29" s="12" t="s">
        <v>381</v>
      </c>
      <c r="D29" s="12" t="s">
        <v>98</v>
      </c>
      <c r="E29" s="6"/>
      <c r="F29" s="12">
        <v>3994.71</v>
      </c>
      <c r="G29" s="12">
        <v>119.84</v>
      </c>
      <c r="H29" s="13">
        <v>3874.87</v>
      </c>
      <c r="I29" s="12">
        <v>1</v>
      </c>
      <c r="J29" s="19" t="s">
        <v>21</v>
      </c>
      <c r="K29" s="6"/>
      <c r="L29" s="19" t="s">
        <v>290</v>
      </c>
      <c r="M29" s="6"/>
      <c r="N29" s="19" t="s">
        <v>382</v>
      </c>
      <c r="O29" s="19" t="s">
        <v>383</v>
      </c>
      <c r="P29" s="12" t="s">
        <v>293</v>
      </c>
    </row>
    <row r="30" s="2" customFormat="1" ht="20" customHeight="1" spans="1:16">
      <c r="A30" s="6">
        <v>29</v>
      </c>
      <c r="B30" s="9" t="s">
        <v>316</v>
      </c>
      <c r="C30" s="12" t="s">
        <v>384</v>
      </c>
      <c r="D30" s="12" t="s">
        <v>373</v>
      </c>
      <c r="E30" s="6"/>
      <c r="F30" s="12">
        <v>932.4</v>
      </c>
      <c r="G30" s="12">
        <v>27.97</v>
      </c>
      <c r="H30" s="13">
        <v>904.43</v>
      </c>
      <c r="I30" s="12">
        <v>1</v>
      </c>
      <c r="J30" s="19" t="s">
        <v>21</v>
      </c>
      <c r="K30" s="6"/>
      <c r="L30" s="19" t="s">
        <v>385</v>
      </c>
      <c r="M30" s="6"/>
      <c r="N30" s="19" t="s">
        <v>386</v>
      </c>
      <c r="O30" s="19" t="s">
        <v>387</v>
      </c>
      <c r="P30" s="12" t="s">
        <v>63</v>
      </c>
    </row>
    <row r="31" s="2" customFormat="1" ht="20" customHeight="1" spans="1:16">
      <c r="A31" s="6">
        <v>30</v>
      </c>
      <c r="B31" s="9" t="s">
        <v>316</v>
      </c>
      <c r="C31" s="12" t="s">
        <v>388</v>
      </c>
      <c r="D31" s="12" t="s">
        <v>86</v>
      </c>
      <c r="E31" s="6"/>
      <c r="F31" s="12">
        <v>6632.69</v>
      </c>
      <c r="G31" s="12">
        <v>198.98</v>
      </c>
      <c r="H31" s="13">
        <v>6433.71</v>
      </c>
      <c r="I31" s="12">
        <v>1</v>
      </c>
      <c r="J31" s="19" t="s">
        <v>87</v>
      </c>
      <c r="K31" s="6"/>
      <c r="L31" s="19" t="s">
        <v>178</v>
      </c>
      <c r="M31" s="6"/>
      <c r="N31" s="19" t="s">
        <v>389</v>
      </c>
      <c r="O31" s="19" t="s">
        <v>390</v>
      </c>
      <c r="P31" s="12" t="s">
        <v>88</v>
      </c>
    </row>
    <row r="32" s="2" customFormat="1" ht="20" customHeight="1" spans="1:16">
      <c r="A32" s="6">
        <v>31</v>
      </c>
      <c r="B32" s="9" t="s">
        <v>316</v>
      </c>
      <c r="C32" s="12" t="s">
        <v>391</v>
      </c>
      <c r="D32" s="12" t="s">
        <v>86</v>
      </c>
      <c r="E32" s="6"/>
      <c r="F32" s="12">
        <v>6354.98</v>
      </c>
      <c r="G32" s="12">
        <v>190.65</v>
      </c>
      <c r="H32" s="13">
        <v>6164.33</v>
      </c>
      <c r="I32" s="12">
        <v>1</v>
      </c>
      <c r="J32" s="19" t="s">
        <v>87</v>
      </c>
      <c r="K32" s="6"/>
      <c r="L32" s="19" t="s">
        <v>178</v>
      </c>
      <c r="M32" s="6"/>
      <c r="N32" s="19" t="s">
        <v>392</v>
      </c>
      <c r="O32" s="19" t="s">
        <v>393</v>
      </c>
      <c r="P32" s="12" t="s">
        <v>88</v>
      </c>
    </row>
    <row r="33" s="2" customFormat="1" ht="20" customHeight="1" spans="1:16">
      <c r="A33" s="6">
        <v>32</v>
      </c>
      <c r="B33" s="9" t="s">
        <v>316</v>
      </c>
      <c r="C33" s="12" t="s">
        <v>394</v>
      </c>
      <c r="D33" s="12" t="s">
        <v>395</v>
      </c>
      <c r="E33" s="6"/>
      <c r="F33" s="12">
        <v>3461.54</v>
      </c>
      <c r="G33" s="12">
        <v>103.85</v>
      </c>
      <c r="H33" s="13">
        <v>3357.69</v>
      </c>
      <c r="I33" s="12">
        <v>1</v>
      </c>
      <c r="J33" s="19" t="s">
        <v>87</v>
      </c>
      <c r="K33" s="6"/>
      <c r="L33" s="19" t="s">
        <v>204</v>
      </c>
      <c r="M33" s="6"/>
      <c r="N33" s="19" t="s">
        <v>396</v>
      </c>
      <c r="O33" s="19" t="s">
        <v>397</v>
      </c>
      <c r="P33" s="12" t="s">
        <v>398</v>
      </c>
    </row>
    <row r="34" s="2" customFormat="1" ht="20" customHeight="1" spans="1:16">
      <c r="A34" s="6">
        <v>33</v>
      </c>
      <c r="B34" s="9" t="s">
        <v>316</v>
      </c>
      <c r="C34" s="16" t="s">
        <v>399</v>
      </c>
      <c r="D34" s="12" t="s">
        <v>400</v>
      </c>
      <c r="E34" s="6"/>
      <c r="F34" s="12">
        <v>4298.95</v>
      </c>
      <c r="G34" s="12">
        <v>128.97</v>
      </c>
      <c r="H34" s="13">
        <v>4169.98</v>
      </c>
      <c r="I34" s="12">
        <v>1</v>
      </c>
      <c r="J34" s="19" t="s">
        <v>87</v>
      </c>
      <c r="K34" s="6"/>
      <c r="L34" s="19" t="s">
        <v>401</v>
      </c>
      <c r="M34" s="6"/>
      <c r="N34" s="19" t="s">
        <v>402</v>
      </c>
      <c r="O34" s="19" t="s">
        <v>403</v>
      </c>
      <c r="P34" s="12" t="s">
        <v>88</v>
      </c>
    </row>
    <row r="35" s="2" customFormat="1" ht="20" customHeight="1" spans="1:16">
      <c r="A35" s="6">
        <v>34</v>
      </c>
      <c r="B35" s="9" t="s">
        <v>316</v>
      </c>
      <c r="C35" s="16" t="s">
        <v>404</v>
      </c>
      <c r="D35" s="12" t="s">
        <v>339</v>
      </c>
      <c r="E35" s="6"/>
      <c r="F35" s="12">
        <v>4580</v>
      </c>
      <c r="G35" s="12">
        <v>137.4</v>
      </c>
      <c r="H35" s="13">
        <v>4442.6</v>
      </c>
      <c r="I35" s="12">
        <v>1</v>
      </c>
      <c r="J35" s="19" t="s">
        <v>21</v>
      </c>
      <c r="K35" s="6"/>
      <c r="L35" s="19" t="s">
        <v>405</v>
      </c>
      <c r="M35" s="6"/>
      <c r="N35" s="19" t="s">
        <v>406</v>
      </c>
      <c r="O35" s="19" t="s">
        <v>407</v>
      </c>
      <c r="P35" s="12" t="s">
        <v>88</v>
      </c>
    </row>
    <row r="36" s="2" customFormat="1" ht="20" customHeight="1" spans="1:16">
      <c r="A36" s="6">
        <v>35</v>
      </c>
      <c r="B36" s="9" t="s">
        <v>316</v>
      </c>
      <c r="C36" s="16" t="s">
        <v>408</v>
      </c>
      <c r="D36" s="14" t="s">
        <v>373</v>
      </c>
      <c r="E36" s="6"/>
      <c r="F36" s="12">
        <v>903.6</v>
      </c>
      <c r="G36" s="12">
        <v>27.11</v>
      </c>
      <c r="H36" s="13">
        <v>876.49</v>
      </c>
      <c r="I36" s="12">
        <v>1</v>
      </c>
      <c r="J36" s="19" t="s">
        <v>21</v>
      </c>
      <c r="K36" s="6"/>
      <c r="L36" s="19" t="s">
        <v>374</v>
      </c>
      <c r="M36" s="6"/>
      <c r="N36" s="19" t="s">
        <v>409</v>
      </c>
      <c r="O36" s="19" t="s">
        <v>410</v>
      </c>
      <c r="P36" s="12" t="s">
        <v>63</v>
      </c>
    </row>
    <row r="37" s="2" customFormat="1" ht="20" customHeight="1" spans="1:16">
      <c r="A37" s="6">
        <v>36</v>
      </c>
      <c r="B37" s="9" t="s">
        <v>316</v>
      </c>
      <c r="C37" s="16" t="s">
        <v>411</v>
      </c>
      <c r="D37" s="14" t="s">
        <v>412</v>
      </c>
      <c r="E37" s="6"/>
      <c r="F37" s="12">
        <v>5661.91</v>
      </c>
      <c r="G37" s="12">
        <v>169.86</v>
      </c>
      <c r="H37" s="13">
        <v>5492.05</v>
      </c>
      <c r="I37" s="12">
        <v>1</v>
      </c>
      <c r="J37" s="19" t="s">
        <v>21</v>
      </c>
      <c r="K37" s="6"/>
      <c r="L37" s="19" t="s">
        <v>335</v>
      </c>
      <c r="M37" s="6"/>
      <c r="N37" s="19" t="s">
        <v>413</v>
      </c>
      <c r="O37" s="19" t="s">
        <v>414</v>
      </c>
      <c r="P37" s="12" t="s">
        <v>63</v>
      </c>
    </row>
    <row r="38" s="2" customFormat="1" ht="20" customHeight="1" spans="1:16">
      <c r="A38" s="6">
        <v>37</v>
      </c>
      <c r="B38" s="9" t="s">
        <v>316</v>
      </c>
      <c r="C38" s="16" t="s">
        <v>415</v>
      </c>
      <c r="D38" s="12" t="s">
        <v>373</v>
      </c>
      <c r="E38" s="6"/>
      <c r="F38" s="12">
        <v>875.95</v>
      </c>
      <c r="G38" s="12">
        <v>26.28</v>
      </c>
      <c r="H38" s="13">
        <v>849.67</v>
      </c>
      <c r="I38" s="12">
        <v>1</v>
      </c>
      <c r="J38" s="19" t="s">
        <v>21</v>
      </c>
      <c r="K38" s="6"/>
      <c r="L38" s="19" t="s">
        <v>416</v>
      </c>
      <c r="M38" s="6"/>
      <c r="N38" s="19" t="s">
        <v>417</v>
      </c>
      <c r="O38" s="19" t="s">
        <v>418</v>
      </c>
      <c r="P38" s="12" t="s">
        <v>26</v>
      </c>
    </row>
    <row r="39" s="2" customFormat="1" ht="20" customHeight="1" spans="1:16">
      <c r="A39" s="6">
        <v>38</v>
      </c>
      <c r="B39" s="9" t="s">
        <v>316</v>
      </c>
      <c r="C39" s="86" t="s">
        <v>419</v>
      </c>
      <c r="D39" s="12" t="s">
        <v>373</v>
      </c>
      <c r="E39" s="6"/>
      <c r="F39" s="12">
        <v>932.4</v>
      </c>
      <c r="G39" s="12">
        <v>27.97</v>
      </c>
      <c r="H39" s="13">
        <v>904.43</v>
      </c>
      <c r="I39" s="12">
        <v>1</v>
      </c>
      <c r="J39" s="19" t="s">
        <v>21</v>
      </c>
      <c r="K39" s="6"/>
      <c r="L39" s="19" t="s">
        <v>420</v>
      </c>
      <c r="M39" s="6"/>
      <c r="N39" s="19" t="s">
        <v>421</v>
      </c>
      <c r="O39" s="19" t="s">
        <v>422</v>
      </c>
      <c r="P39" s="12" t="s">
        <v>63</v>
      </c>
    </row>
    <row r="40" s="2" customFormat="1" ht="20" customHeight="1" spans="1:16">
      <c r="A40" s="6">
        <v>39</v>
      </c>
      <c r="B40" s="9" t="s">
        <v>316</v>
      </c>
      <c r="C40" s="16" t="s">
        <v>423</v>
      </c>
      <c r="D40" s="12" t="s">
        <v>373</v>
      </c>
      <c r="E40" s="6"/>
      <c r="F40" s="12">
        <v>932.4</v>
      </c>
      <c r="G40" s="12">
        <v>27.97</v>
      </c>
      <c r="H40" s="13">
        <v>904.43</v>
      </c>
      <c r="I40" s="12">
        <v>1</v>
      </c>
      <c r="J40" s="19" t="s">
        <v>21</v>
      </c>
      <c r="K40" s="6"/>
      <c r="L40" s="19" t="s">
        <v>424</v>
      </c>
      <c r="M40" s="6"/>
      <c r="N40" s="19" t="s">
        <v>425</v>
      </c>
      <c r="O40" s="19" t="s">
        <v>426</v>
      </c>
      <c r="P40" s="12" t="s">
        <v>63</v>
      </c>
    </row>
    <row r="41" s="2" customFormat="1" ht="20" customHeight="1" spans="1:16">
      <c r="A41" s="6">
        <v>40</v>
      </c>
      <c r="B41" s="9" t="s">
        <v>316</v>
      </c>
      <c r="C41" s="16" t="s">
        <v>427</v>
      </c>
      <c r="D41" s="12" t="s">
        <v>26</v>
      </c>
      <c r="E41" s="6"/>
      <c r="F41" s="12">
        <v>9229.82</v>
      </c>
      <c r="G41" s="12">
        <v>276.89</v>
      </c>
      <c r="H41" s="13">
        <v>8952.93</v>
      </c>
      <c r="I41" s="12">
        <v>1</v>
      </c>
      <c r="J41" s="19" t="s">
        <v>121</v>
      </c>
      <c r="K41" s="6"/>
      <c r="L41" s="19" t="s">
        <v>428</v>
      </c>
      <c r="M41" s="6"/>
      <c r="N41" s="19" t="s">
        <v>429</v>
      </c>
      <c r="O41" s="19" t="s">
        <v>430</v>
      </c>
      <c r="P41" s="12" t="s">
        <v>26</v>
      </c>
    </row>
    <row r="42" s="2" customFormat="1" ht="20" customHeight="1" spans="1:16">
      <c r="A42" s="6">
        <v>41</v>
      </c>
      <c r="B42" s="9" t="s">
        <v>316</v>
      </c>
      <c r="C42" s="16" t="s">
        <v>431</v>
      </c>
      <c r="D42" s="12" t="s">
        <v>86</v>
      </c>
      <c r="E42" s="6"/>
      <c r="F42" s="12">
        <v>6610.75</v>
      </c>
      <c r="G42" s="12">
        <v>198.32</v>
      </c>
      <c r="H42" s="13">
        <v>6412.43</v>
      </c>
      <c r="I42" s="12">
        <v>1</v>
      </c>
      <c r="J42" s="19" t="s">
        <v>87</v>
      </c>
      <c r="K42" s="6"/>
      <c r="L42" s="19" t="s">
        <v>178</v>
      </c>
      <c r="M42" s="6"/>
      <c r="N42" s="19" t="s">
        <v>432</v>
      </c>
      <c r="O42" s="19" t="s">
        <v>433</v>
      </c>
      <c r="P42" s="12" t="s">
        <v>88</v>
      </c>
    </row>
    <row r="43" s="2" customFormat="1" ht="20" customHeight="1" spans="1:16">
      <c r="A43" s="6">
        <v>42</v>
      </c>
      <c r="B43" s="9" t="s">
        <v>316</v>
      </c>
      <c r="C43" s="16" t="s">
        <v>434</v>
      </c>
      <c r="D43" s="12" t="s">
        <v>373</v>
      </c>
      <c r="E43" s="6"/>
      <c r="F43" s="12">
        <v>3260.22</v>
      </c>
      <c r="G43" s="12">
        <v>97.81</v>
      </c>
      <c r="H43" s="13">
        <v>3162.41</v>
      </c>
      <c r="I43" s="12">
        <v>1</v>
      </c>
      <c r="J43" s="19" t="s">
        <v>21</v>
      </c>
      <c r="K43" s="6"/>
      <c r="L43" s="19" t="s">
        <v>420</v>
      </c>
      <c r="M43" s="6"/>
      <c r="N43" s="19" t="s">
        <v>435</v>
      </c>
      <c r="O43" s="19" t="s">
        <v>436</v>
      </c>
      <c r="P43" s="12" t="s">
        <v>63</v>
      </c>
    </row>
    <row r="44" s="2" customFormat="1" ht="20" customHeight="1" spans="1:16">
      <c r="A44" s="6">
        <v>43</v>
      </c>
      <c r="B44" s="9" t="s">
        <v>316</v>
      </c>
      <c r="C44" s="16" t="s">
        <v>437</v>
      </c>
      <c r="D44" s="12" t="s">
        <v>373</v>
      </c>
      <c r="E44" s="6"/>
      <c r="F44" s="12">
        <v>932.4</v>
      </c>
      <c r="G44" s="12">
        <v>27.97</v>
      </c>
      <c r="H44" s="13">
        <v>904.43</v>
      </c>
      <c r="I44" s="12">
        <v>1</v>
      </c>
      <c r="J44" s="19" t="s">
        <v>21</v>
      </c>
      <c r="K44" s="6"/>
      <c r="L44" s="19" t="s">
        <v>438</v>
      </c>
      <c r="M44" s="6"/>
      <c r="N44" s="19" t="s">
        <v>439</v>
      </c>
      <c r="O44" s="19" t="s">
        <v>440</v>
      </c>
      <c r="P44" s="12" t="s">
        <v>63</v>
      </c>
    </row>
    <row r="45" s="2" customFormat="1" ht="20" customHeight="1" spans="1:16">
      <c r="A45" s="6">
        <v>44</v>
      </c>
      <c r="B45" s="9" t="s">
        <v>316</v>
      </c>
      <c r="C45" s="16" t="s">
        <v>441</v>
      </c>
      <c r="D45" s="12" t="s">
        <v>442</v>
      </c>
      <c r="E45" s="6"/>
      <c r="F45" s="12">
        <v>44.12</v>
      </c>
      <c r="G45" s="12">
        <v>36.96</v>
      </c>
      <c r="H45" s="13">
        <v>7.16</v>
      </c>
      <c r="I45" s="12">
        <v>1</v>
      </c>
      <c r="J45" s="19" t="s">
        <v>21</v>
      </c>
      <c r="K45" s="6"/>
      <c r="L45" s="19" t="s">
        <v>443</v>
      </c>
      <c r="M45" s="6"/>
      <c r="N45" s="19" t="s">
        <v>444</v>
      </c>
      <c r="O45" s="19" t="s">
        <v>445</v>
      </c>
      <c r="P45" s="12" t="s">
        <v>39</v>
      </c>
    </row>
    <row r="46" s="2" customFormat="1" ht="20" customHeight="1" spans="1:16">
      <c r="A46" s="6">
        <v>45</v>
      </c>
      <c r="B46" s="9" t="s">
        <v>316</v>
      </c>
      <c r="C46" s="16" t="s">
        <v>446</v>
      </c>
      <c r="D46" s="12" t="s">
        <v>442</v>
      </c>
      <c r="E46" s="6"/>
      <c r="F46" s="12">
        <v>555.36</v>
      </c>
      <c r="G46" s="12">
        <v>526.59</v>
      </c>
      <c r="H46" s="13">
        <v>28.77</v>
      </c>
      <c r="I46" s="12">
        <v>1</v>
      </c>
      <c r="J46" s="19" t="s">
        <v>21</v>
      </c>
      <c r="K46" s="6"/>
      <c r="L46" s="19" t="s">
        <v>56</v>
      </c>
      <c r="M46" s="6"/>
      <c r="N46" s="19" t="s">
        <v>444</v>
      </c>
      <c r="O46" s="19" t="s">
        <v>445</v>
      </c>
      <c r="P46" s="12" t="s">
        <v>56</v>
      </c>
    </row>
    <row r="47" s="2" customFormat="1" ht="20" customHeight="1" spans="1:16">
      <c r="A47" s="6">
        <v>46</v>
      </c>
      <c r="B47" s="9" t="s">
        <v>316</v>
      </c>
      <c r="C47" s="16" t="s">
        <v>447</v>
      </c>
      <c r="D47" s="12" t="s">
        <v>448</v>
      </c>
      <c r="E47" s="6"/>
      <c r="F47" s="12">
        <v>16795.58</v>
      </c>
      <c r="G47" s="12">
        <v>503.87</v>
      </c>
      <c r="H47" s="13">
        <v>16291.71</v>
      </c>
      <c r="I47" s="12">
        <v>1</v>
      </c>
      <c r="J47" s="19" t="s">
        <v>33</v>
      </c>
      <c r="K47" s="6"/>
      <c r="L47" s="19" t="s">
        <v>448</v>
      </c>
      <c r="M47" s="6"/>
      <c r="N47" s="19" t="s">
        <v>449</v>
      </c>
      <c r="O47" s="19" t="s">
        <v>450</v>
      </c>
      <c r="P47" s="12" t="s">
        <v>63</v>
      </c>
    </row>
    <row r="48" s="2" customFormat="1" ht="20" customHeight="1" spans="1:16">
      <c r="A48" s="6">
        <v>47</v>
      </c>
      <c r="B48" s="9" t="s">
        <v>316</v>
      </c>
      <c r="C48" s="16" t="s">
        <v>451</v>
      </c>
      <c r="D48" s="12" t="s">
        <v>86</v>
      </c>
      <c r="E48" s="12"/>
      <c r="F48" s="12">
        <v>5833.11</v>
      </c>
      <c r="G48" s="12">
        <v>174.99</v>
      </c>
      <c r="H48" s="13">
        <v>5658.12</v>
      </c>
      <c r="I48" s="12">
        <v>1</v>
      </c>
      <c r="J48" s="19" t="s">
        <v>87</v>
      </c>
      <c r="K48" s="6"/>
      <c r="L48" s="19" t="s">
        <v>178</v>
      </c>
      <c r="M48" s="6"/>
      <c r="N48" s="19" t="s">
        <v>452</v>
      </c>
      <c r="O48" s="19" t="s">
        <v>453</v>
      </c>
      <c r="P48" s="12" t="s">
        <v>88</v>
      </c>
    </row>
    <row r="49" s="2" customFormat="1" ht="20" customHeight="1" spans="1:16">
      <c r="A49" s="6">
        <v>48</v>
      </c>
      <c r="B49" s="9" t="s">
        <v>316</v>
      </c>
      <c r="C49" s="16" t="s">
        <v>454</v>
      </c>
      <c r="D49" s="12" t="s">
        <v>455</v>
      </c>
      <c r="E49" s="6"/>
      <c r="F49" s="12">
        <v>6767.02</v>
      </c>
      <c r="G49" s="12">
        <v>203</v>
      </c>
      <c r="H49" s="13">
        <v>6564.02</v>
      </c>
      <c r="I49" s="12">
        <v>1</v>
      </c>
      <c r="J49" s="19" t="s">
        <v>87</v>
      </c>
      <c r="K49" s="6"/>
      <c r="L49" s="19" t="s">
        <v>456</v>
      </c>
      <c r="M49" s="6"/>
      <c r="N49" s="19" t="s">
        <v>457</v>
      </c>
      <c r="O49" s="19" t="s">
        <v>458</v>
      </c>
      <c r="P49" s="12" t="s">
        <v>60</v>
      </c>
    </row>
    <row r="50" s="2" customFormat="1" ht="20" customHeight="1" spans="1:16">
      <c r="A50" s="6">
        <v>49</v>
      </c>
      <c r="B50" s="9" t="s">
        <v>316</v>
      </c>
      <c r="C50" s="16" t="s">
        <v>459</v>
      </c>
      <c r="D50" s="12" t="s">
        <v>455</v>
      </c>
      <c r="E50" s="6"/>
      <c r="F50" s="12">
        <v>1691.76</v>
      </c>
      <c r="G50" s="12">
        <v>50.75</v>
      </c>
      <c r="H50" s="13">
        <v>1641.01</v>
      </c>
      <c r="I50" s="12">
        <v>1</v>
      </c>
      <c r="J50" s="19" t="s">
        <v>87</v>
      </c>
      <c r="K50" s="6"/>
      <c r="L50" s="19" t="s">
        <v>456</v>
      </c>
      <c r="M50" s="6"/>
      <c r="N50" s="19" t="s">
        <v>457</v>
      </c>
      <c r="O50" s="19" t="s">
        <v>458</v>
      </c>
      <c r="P50" s="12" t="s">
        <v>460</v>
      </c>
    </row>
    <row r="51" s="2" customFormat="1" ht="20" customHeight="1" spans="1:16">
      <c r="A51" s="6">
        <v>50</v>
      </c>
      <c r="B51" s="9" t="s">
        <v>316</v>
      </c>
      <c r="C51" s="16" t="s">
        <v>461</v>
      </c>
      <c r="D51" s="12" t="s">
        <v>59</v>
      </c>
      <c r="E51" s="6"/>
      <c r="F51" s="12">
        <v>7088.52</v>
      </c>
      <c r="G51" s="12">
        <v>212.66</v>
      </c>
      <c r="H51" s="13">
        <v>6875.86</v>
      </c>
      <c r="I51" s="12">
        <v>1</v>
      </c>
      <c r="J51" s="19" t="s">
        <v>21</v>
      </c>
      <c r="K51" s="6"/>
      <c r="L51" s="19" t="s">
        <v>462</v>
      </c>
      <c r="M51" s="6"/>
      <c r="N51" s="19" t="s">
        <v>457</v>
      </c>
      <c r="O51" s="19" t="s">
        <v>458</v>
      </c>
      <c r="P51" s="12" t="s">
        <v>59</v>
      </c>
    </row>
    <row r="52" s="2" customFormat="1" ht="20" customHeight="1" spans="1:16">
      <c r="A52" s="6">
        <v>51</v>
      </c>
      <c r="B52" s="9" t="s">
        <v>316</v>
      </c>
      <c r="C52" s="16" t="s">
        <v>463</v>
      </c>
      <c r="D52" s="12" t="s">
        <v>326</v>
      </c>
      <c r="E52" s="12"/>
      <c r="F52" s="12">
        <v>224.05</v>
      </c>
      <c r="G52" s="12">
        <v>6.72</v>
      </c>
      <c r="H52" s="13">
        <v>217.33</v>
      </c>
      <c r="I52" s="12">
        <v>1</v>
      </c>
      <c r="J52" s="19" t="s">
        <v>21</v>
      </c>
      <c r="K52" s="6"/>
      <c r="L52" s="19" t="s">
        <v>464</v>
      </c>
      <c r="M52" s="6"/>
      <c r="N52" s="19" t="s">
        <v>457</v>
      </c>
      <c r="O52" s="19" t="s">
        <v>458</v>
      </c>
      <c r="P52" s="12" t="s">
        <v>465</v>
      </c>
    </row>
    <row r="53" s="2" customFormat="1" ht="20" customHeight="1" spans="1:16">
      <c r="A53" s="6">
        <v>52</v>
      </c>
      <c r="B53" s="9" t="s">
        <v>316</v>
      </c>
      <c r="C53" s="16" t="s">
        <v>466</v>
      </c>
      <c r="D53" s="12" t="s">
        <v>98</v>
      </c>
      <c r="E53" s="12"/>
      <c r="F53" s="12">
        <v>3130.63</v>
      </c>
      <c r="G53" s="12">
        <v>93.92</v>
      </c>
      <c r="H53" s="13">
        <v>3036.71</v>
      </c>
      <c r="I53" s="12">
        <v>1</v>
      </c>
      <c r="J53" s="19" t="s">
        <v>33</v>
      </c>
      <c r="K53" s="6"/>
      <c r="L53" s="19" t="s">
        <v>467</v>
      </c>
      <c r="M53" s="6"/>
      <c r="N53" s="19" t="s">
        <v>457</v>
      </c>
      <c r="O53" s="19" t="s">
        <v>458</v>
      </c>
      <c r="P53" s="12" t="s">
        <v>293</v>
      </c>
    </row>
    <row r="54" s="2" customFormat="1" ht="20" customHeight="1" spans="1:16">
      <c r="A54" s="6">
        <v>53</v>
      </c>
      <c r="B54" s="9" t="s">
        <v>316</v>
      </c>
      <c r="C54" s="16" t="s">
        <v>468</v>
      </c>
      <c r="D54" s="12" t="s">
        <v>442</v>
      </c>
      <c r="E54" s="6"/>
      <c r="F54" s="12">
        <v>47.86</v>
      </c>
      <c r="G54" s="12">
        <v>38.64</v>
      </c>
      <c r="H54" s="13">
        <v>9.22</v>
      </c>
      <c r="I54" s="12">
        <v>1</v>
      </c>
      <c r="J54" s="19" t="s">
        <v>21</v>
      </c>
      <c r="K54" s="6"/>
      <c r="L54" s="19" t="s">
        <v>443</v>
      </c>
      <c r="M54" s="6"/>
      <c r="N54" s="19" t="s">
        <v>457</v>
      </c>
      <c r="O54" s="19" t="s">
        <v>458</v>
      </c>
      <c r="P54" s="12" t="s">
        <v>443</v>
      </c>
    </row>
    <row r="55" s="2" customFormat="1" ht="20" customHeight="1" spans="1:16">
      <c r="A55" s="6">
        <v>54</v>
      </c>
      <c r="B55" s="9" t="s">
        <v>316</v>
      </c>
      <c r="C55" s="16" t="s">
        <v>469</v>
      </c>
      <c r="D55" s="12" t="s">
        <v>470</v>
      </c>
      <c r="E55" s="6"/>
      <c r="F55" s="12">
        <v>455.38</v>
      </c>
      <c r="G55" s="12">
        <v>289.78</v>
      </c>
      <c r="H55" s="13">
        <v>165.6</v>
      </c>
      <c r="I55" s="12">
        <v>1</v>
      </c>
      <c r="J55" s="19" t="s">
        <v>21</v>
      </c>
      <c r="K55" s="6"/>
      <c r="L55" s="19" t="s">
        <v>471</v>
      </c>
      <c r="M55" s="6"/>
      <c r="N55" s="19" t="s">
        <v>457</v>
      </c>
      <c r="O55" s="19" t="s">
        <v>458</v>
      </c>
      <c r="P55" s="12" t="s">
        <v>53</v>
      </c>
    </row>
    <row r="56" s="2" customFormat="1" ht="20" customHeight="1" spans="1:16">
      <c r="A56" s="6">
        <v>55</v>
      </c>
      <c r="B56" s="9" t="s">
        <v>316</v>
      </c>
      <c r="C56" s="16" t="s">
        <v>472</v>
      </c>
      <c r="D56" s="12" t="s">
        <v>473</v>
      </c>
      <c r="E56" s="12"/>
      <c r="F56" s="12">
        <v>2636.63</v>
      </c>
      <c r="G56" s="12">
        <v>2302.22</v>
      </c>
      <c r="H56" s="13">
        <v>334.41</v>
      </c>
      <c r="I56" s="12">
        <v>1</v>
      </c>
      <c r="J56" s="19" t="s">
        <v>474</v>
      </c>
      <c r="K56" s="6"/>
      <c r="L56" s="19" t="s">
        <v>42</v>
      </c>
      <c r="M56" s="6"/>
      <c r="N56" s="19" t="s">
        <v>457</v>
      </c>
      <c r="O56" s="19" t="s">
        <v>458</v>
      </c>
      <c r="P56" s="12" t="s">
        <v>42</v>
      </c>
    </row>
    <row r="57" s="2" customFormat="1" ht="20" customHeight="1" spans="1:16">
      <c r="A57" s="6">
        <v>56</v>
      </c>
      <c r="B57" s="9" t="s">
        <v>316</v>
      </c>
      <c r="C57" s="16" t="s">
        <v>475</v>
      </c>
      <c r="D57" s="12" t="s">
        <v>442</v>
      </c>
      <c r="E57" s="6"/>
      <c r="F57" s="12">
        <v>555.55</v>
      </c>
      <c r="G57" s="12">
        <v>530.36</v>
      </c>
      <c r="H57" s="13">
        <v>25.19</v>
      </c>
      <c r="I57" s="12">
        <v>1</v>
      </c>
      <c r="J57" s="19" t="s">
        <v>21</v>
      </c>
      <c r="K57" s="6"/>
      <c r="L57" s="19" t="s">
        <v>56</v>
      </c>
      <c r="M57" s="6"/>
      <c r="N57" s="19" t="s">
        <v>457</v>
      </c>
      <c r="O57" s="19" t="s">
        <v>458</v>
      </c>
      <c r="P57" s="12" t="s">
        <v>56</v>
      </c>
    </row>
    <row r="58" s="2" customFormat="1" ht="20" customHeight="1" spans="1:16">
      <c r="A58" s="6">
        <v>57</v>
      </c>
      <c r="B58" s="9"/>
      <c r="C58" s="16" t="s">
        <v>476</v>
      </c>
      <c r="D58" s="12" t="s">
        <v>477</v>
      </c>
      <c r="E58" s="12"/>
      <c r="F58" s="12"/>
      <c r="G58" s="12"/>
      <c r="H58" s="13"/>
      <c r="I58" s="12">
        <v>5</v>
      </c>
      <c r="J58" s="19" t="s">
        <v>51</v>
      </c>
      <c r="K58" s="6"/>
      <c r="L58" s="19" t="s">
        <v>478</v>
      </c>
      <c r="M58" s="6"/>
      <c r="N58" s="19"/>
      <c r="O58" s="19"/>
      <c r="P58" s="12"/>
    </row>
    <row r="59" s="2" customFormat="1" ht="20" customHeight="1" spans="1:16">
      <c r="A59" s="6">
        <v>58</v>
      </c>
      <c r="B59" s="9"/>
      <c r="C59" s="16" t="s">
        <v>476</v>
      </c>
      <c r="D59" s="12" t="s">
        <v>35</v>
      </c>
      <c r="E59" s="6"/>
      <c r="F59" s="12"/>
      <c r="G59" s="12"/>
      <c r="H59" s="13"/>
      <c r="I59" s="12">
        <v>12</v>
      </c>
      <c r="J59" s="19" t="s">
        <v>51</v>
      </c>
      <c r="K59" s="6"/>
      <c r="L59" s="12" t="s">
        <v>35</v>
      </c>
      <c r="M59" s="6"/>
      <c r="N59" s="19"/>
      <c r="O59" s="19"/>
      <c r="P59" s="12"/>
    </row>
  </sheetData>
  <conditionalFormatting sqref="C13">
    <cfRule type="duplicateValues" dxfId="0" priority="11"/>
  </conditionalFormatting>
  <conditionalFormatting sqref="C14">
    <cfRule type="duplicateValues" dxfId="0" priority="12"/>
  </conditionalFormatting>
  <conditionalFormatting sqref="C33">
    <cfRule type="duplicateValues" dxfId="0" priority="5"/>
  </conditionalFormatting>
  <conditionalFormatting sqref="C2:C8">
    <cfRule type="duplicateValues" dxfId="0" priority="3"/>
  </conditionalFormatting>
  <conditionalFormatting sqref="C9:C12">
    <cfRule type="duplicateValues" dxfId="0" priority="14"/>
  </conditionalFormatting>
  <conditionalFormatting sqref="C15:C32">
    <cfRule type="duplicateValues" dxfId="0" priority="8"/>
  </conditionalFormatting>
  <conditionalFormatting sqref="C34:C57">
    <cfRule type="duplicateValues" dxfId="0" priority="7"/>
  </conditionalFormatting>
  <conditionalFormatting sqref="C58:C59">
    <cfRule type="duplicateValues" dxfId="0" priority="17"/>
  </conditionalFormatting>
  <conditionalFormatting sqref="Q$1:Q$1048576">
    <cfRule type="duplicateValues" dxfId="0" priority="1"/>
  </conditionalFormatting>
  <conditionalFormatting sqref="C60:C1048576 C1">
    <cfRule type="duplicateValues" dxfId="0" priority="15"/>
  </conditionalFormatting>
  <conditionalFormatting sqref="C14 C9:C12">
    <cfRule type="duplicateValues" dxfId="0" priority="1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地市透视表</vt:lpstr>
      <vt:lpstr>汇总</vt:lpstr>
      <vt:lpstr>湖州</vt:lpstr>
      <vt:lpstr>衢州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鱼子酱酱</cp:lastModifiedBy>
  <dcterms:created xsi:type="dcterms:W3CDTF">2022-11-07T02:30:00Z</dcterms:created>
  <dcterms:modified xsi:type="dcterms:W3CDTF">2024-11-04T06:49:14Z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